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高中生源" sheetId="2" r:id="rId1"/>
    <sheet name="中职生源" sheetId="3" r:id="rId2"/>
  </sheets>
  <definedNames>
    <definedName name="_Hlk480637542" localSheetId="0">高中生源!#REF!</definedName>
    <definedName name="_Toc257755754" localSheetId="0">高中生源!#REF!</definedName>
    <definedName name="_Toc257755761" localSheetId="0">高中生源!#REF!</definedName>
    <definedName name="OLE_LINK3" localSheetId="0">高中生源!#REF!</definedName>
    <definedName name="OLE_LINK8" localSheetId="0">高中生源!$E$30</definedName>
    <definedName name="电子商务技术">#REF!</definedName>
    <definedName name="软件技术">#REF!</definedName>
    <definedName name="移动互联应用技术">#REF!</definedName>
    <definedName name="专业代码">#REF!</definedName>
    <definedName name="专业名称">#REF!</definedName>
    <definedName name="_Hlk480637542" localSheetId="1">中职生源!#REF!</definedName>
    <definedName name="_Toc257755754" localSheetId="1">中职生源!#REF!</definedName>
    <definedName name="_Toc257755761" localSheetId="1">中职生源!#REF!</definedName>
    <definedName name="OLE_LINK3" localSheetId="1">中职生源!#REF!</definedName>
    <definedName name="OLE_LINK8" localSheetId="1">中职生源!$F$29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M4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不低于2500学时</t>
        </r>
      </text>
    </comment>
  </commentList>
</comments>
</file>

<file path=xl/sharedStrings.xml><?xml version="1.0" encoding="utf-8"?>
<sst xmlns="http://schemas.openxmlformats.org/spreadsheetml/2006/main" count="219" uniqueCount="95">
  <si>
    <t>2022级***专业课程教学进程表</t>
  </si>
  <si>
    <t>课程设置</t>
  </si>
  <si>
    <t>课程性质</t>
  </si>
  <si>
    <t>课程类型</t>
  </si>
  <si>
    <t>课程代码</t>
  </si>
  <si>
    <t>课程名称</t>
  </si>
  <si>
    <t>考核类型</t>
  </si>
  <si>
    <t>学分</t>
  </si>
  <si>
    <t>总学时</t>
  </si>
  <si>
    <t>按学年及学期安排总学时数</t>
  </si>
  <si>
    <t>第一学年</t>
  </si>
  <si>
    <t>第二学年</t>
  </si>
  <si>
    <t>第三学年</t>
  </si>
  <si>
    <t>理论</t>
  </si>
  <si>
    <t>实践</t>
  </si>
  <si>
    <t>一</t>
  </si>
  <si>
    <t>二</t>
  </si>
  <si>
    <t>三</t>
  </si>
  <si>
    <t>四</t>
  </si>
  <si>
    <t>五</t>
  </si>
  <si>
    <t>六</t>
  </si>
  <si>
    <t>公共基础课</t>
  </si>
  <si>
    <t>公共必修课</t>
  </si>
  <si>
    <t>B</t>
  </si>
  <si>
    <t>08202101</t>
  </si>
  <si>
    <t>思想道德与法治</t>
  </si>
  <si>
    <t>F</t>
  </si>
  <si>
    <t>08202102</t>
  </si>
  <si>
    <t>毛泽东思想和中国特色社会主义理论体系概论</t>
  </si>
  <si>
    <t>A</t>
  </si>
  <si>
    <t>082022x1</t>
  </si>
  <si>
    <t>形势与政策</t>
  </si>
  <si>
    <t>S</t>
  </si>
  <si>
    <t>082021x3</t>
  </si>
  <si>
    <t>大学生职业发展与就业指导</t>
  </si>
  <si>
    <t>082021x4</t>
  </si>
  <si>
    <t>心理健康</t>
  </si>
  <si>
    <t>08320201</t>
  </si>
  <si>
    <t>军事理论</t>
  </si>
  <si>
    <t>C</t>
  </si>
  <si>
    <t>08320202</t>
  </si>
  <si>
    <t>军事技能</t>
  </si>
  <si>
    <t>08202105</t>
  </si>
  <si>
    <t>创业教育</t>
  </si>
  <si>
    <t>082021x6</t>
  </si>
  <si>
    <t>体育</t>
  </si>
  <si>
    <t>02027001</t>
  </si>
  <si>
    <t>信息技术</t>
  </si>
  <si>
    <t>082022x2</t>
  </si>
  <si>
    <t>职场通用英语</t>
  </si>
  <si>
    <t>应修小计</t>
  </si>
  <si>
    <t>公共选修课</t>
  </si>
  <si>
    <t>学校统一开设（公共艺术必选2学分，四史必选2学分）</t>
  </si>
  <si>
    <t>公共基础课小计</t>
  </si>
  <si>
    <t>专业技能课</t>
  </si>
  <si>
    <t>专业平台课</t>
  </si>
  <si>
    <t>课程1</t>
  </si>
  <si>
    <t>课程2</t>
  </si>
  <si>
    <t>课程3</t>
  </si>
  <si>
    <t>……</t>
  </si>
  <si>
    <t>专业核心课</t>
  </si>
  <si>
    <t>专业选修课</t>
  </si>
  <si>
    <t>实践环节</t>
  </si>
  <si>
    <t>实践环节1</t>
  </si>
  <si>
    <t>实践环节2</t>
  </si>
  <si>
    <t>…</t>
  </si>
  <si>
    <t>劳动教育与劳动周</t>
  </si>
  <si>
    <t>跟岗实习</t>
  </si>
  <si>
    <t>定岗实习</t>
  </si>
  <si>
    <t>毕业设计（论文）</t>
  </si>
  <si>
    <t>实习报告</t>
  </si>
  <si>
    <t>专业技能课小计</t>
  </si>
  <si>
    <t>总计</t>
  </si>
  <si>
    <t>平均周学时</t>
  </si>
  <si>
    <t>原则上不超过24</t>
  </si>
  <si>
    <t>公共基础课学时统计</t>
  </si>
  <si>
    <t>占总课时比例：</t>
  </si>
  <si>
    <t>应高于25%</t>
  </si>
  <si>
    <t>选修课学时统计（含公共选修+专业选修）</t>
  </si>
  <si>
    <t>应高于10%</t>
  </si>
  <si>
    <t>实践教学学时统计</t>
  </si>
  <si>
    <t>应高于50%</t>
  </si>
  <si>
    <t>注：                                                                                              1.为方便各专业计算相关数据，此表格内嵌公式，根据本专业教学安排填入课程及课时信息即可；           2.高本衔接专业请在公共必修课部分增加英语和数学课程，英语和数学课程的具体信息请见附件当中《2022级3+2，5+0数学英语课程方案》；                                                                                   3.部分课程如《职场通用英语》《毕业设计（论文）》《实习报告》等可根据不同生源类型及需求自行删减。</t>
  </si>
  <si>
    <t>课程分类</t>
  </si>
  <si>
    <t>课程类别</t>
  </si>
  <si>
    <t>公共课</t>
  </si>
  <si>
    <t>必修课</t>
  </si>
  <si>
    <t>083x0203</t>
  </si>
  <si>
    <t>公共必修课小计</t>
  </si>
  <si>
    <t>选修课</t>
  </si>
  <si>
    <t>公共任选课</t>
  </si>
  <si>
    <t>公共课小计</t>
  </si>
  <si>
    <t>专业课</t>
  </si>
  <si>
    <t>专业选修课建议开设8学分</t>
  </si>
  <si>
    <t>专业课小计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</si>
</sst>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7">
    <font>
      <sz val="11"/>
      <color theme="1"/>
      <name val="宋体"/>
      <charset val="134"/>
      <scheme val="minor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4" borderId="11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21" fillId="21" borderId="16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10" fontId="3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8"/>
  <sheetViews>
    <sheetView tabSelected="1" workbookViewId="0">
      <selection activeCell="Y39" sqref="Y39"/>
    </sheetView>
  </sheetViews>
  <sheetFormatPr defaultColWidth="9" defaultRowHeight="14.4"/>
  <cols>
    <col min="1" max="1" width="3.33333333333333" customWidth="1"/>
    <col min="2" max="3" width="3.66666666666667" customWidth="1"/>
    <col min="4" max="4" width="10.4444444444444" style="1" customWidth="1"/>
    <col min="5" max="7" width="3.33333333333333" customWidth="1"/>
    <col min="8" max="8" width="4.44444444444444" customWidth="1"/>
    <col min="9" max="9" width="3.66666666666667" customWidth="1"/>
    <col min="10" max="10" width="2" customWidth="1"/>
    <col min="11" max="11" width="3.77777777777778" style="1" customWidth="1"/>
    <col min="12" max="12" width="5.44444444444444" customWidth="1"/>
    <col min="13" max="13" width="4.11111111111111" customWidth="1"/>
    <col min="14" max="14" width="4" customWidth="1"/>
    <col min="15" max="20" width="6.77777777777778" customWidth="1"/>
    <col min="21" max="21" width="4.44444444444444" style="2" customWidth="1"/>
    <col min="22" max="22" width="4.44444444444444" customWidth="1"/>
    <col min="24" max="24" width="12.6666666666667"/>
  </cols>
  <sheetData>
    <row r="1" ht="31.5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5" customHeight="1" spans="1:2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/>
      <c r="G2" s="4"/>
      <c r="H2" s="4"/>
      <c r="I2" s="4"/>
      <c r="J2" s="4"/>
      <c r="K2" s="4" t="s">
        <v>6</v>
      </c>
      <c r="L2" s="4" t="s">
        <v>7</v>
      </c>
      <c r="M2" s="4" t="s">
        <v>8</v>
      </c>
      <c r="N2" s="4"/>
      <c r="O2" s="4" t="s">
        <v>9</v>
      </c>
      <c r="P2" s="4"/>
      <c r="Q2" s="4"/>
      <c r="R2" s="4"/>
      <c r="S2" s="4"/>
      <c r="T2" s="4"/>
    </row>
    <row r="3" ht="15" customHeight="1" spans="1:20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ht="15" customHeight="1" spans="1:20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 t="s">
        <v>10</v>
      </c>
      <c r="P4" s="4"/>
      <c r="Q4" s="4" t="s">
        <v>11</v>
      </c>
      <c r="R4" s="4"/>
      <c r="S4" s="4" t="s">
        <v>12</v>
      </c>
      <c r="T4" s="4"/>
    </row>
    <row r="5" ht="15" customHeight="1" spans="1:20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 t="s">
        <v>13</v>
      </c>
      <c r="N5" s="4" t="s">
        <v>14</v>
      </c>
      <c r="O5" s="4" t="s">
        <v>15</v>
      </c>
      <c r="P5" s="4" t="s">
        <v>16</v>
      </c>
      <c r="Q5" s="4" t="s">
        <v>17</v>
      </c>
      <c r="R5" s="4" t="s">
        <v>18</v>
      </c>
      <c r="S5" s="4" t="s">
        <v>19</v>
      </c>
      <c r="T5" s="4" t="s">
        <v>20</v>
      </c>
    </row>
    <row r="6" ht="15" customHeight="1" spans="1:20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>
        <v>18</v>
      </c>
      <c r="P6" s="4">
        <v>19</v>
      </c>
      <c r="Q6" s="4">
        <v>19</v>
      </c>
      <c r="R6" s="4">
        <v>19</v>
      </c>
      <c r="S6" s="4">
        <v>19</v>
      </c>
      <c r="T6" s="4">
        <v>26</v>
      </c>
    </row>
    <row r="7" ht="15" customHeight="1" spans="1:20">
      <c r="A7" s="5" t="s">
        <v>21</v>
      </c>
      <c r="B7" s="4" t="s">
        <v>22</v>
      </c>
      <c r="C7" s="4" t="s">
        <v>23</v>
      </c>
      <c r="D7" s="6" t="s">
        <v>24</v>
      </c>
      <c r="E7" s="7" t="s">
        <v>25</v>
      </c>
      <c r="F7" s="7"/>
      <c r="G7" s="7"/>
      <c r="H7" s="7"/>
      <c r="I7" s="7"/>
      <c r="J7" s="7"/>
      <c r="K7" s="22" t="s">
        <v>26</v>
      </c>
      <c r="L7" s="22">
        <v>3</v>
      </c>
      <c r="M7" s="22">
        <v>32</v>
      </c>
      <c r="N7" s="22">
        <v>16</v>
      </c>
      <c r="O7" s="22">
        <v>48</v>
      </c>
      <c r="P7" s="22"/>
      <c r="Q7" s="22"/>
      <c r="R7" s="22"/>
      <c r="S7" s="12"/>
      <c r="T7" s="12"/>
    </row>
    <row r="8" ht="33.75" customHeight="1" spans="1:20">
      <c r="A8" s="8"/>
      <c r="B8" s="4"/>
      <c r="C8" s="4" t="s">
        <v>23</v>
      </c>
      <c r="D8" s="6" t="s">
        <v>27</v>
      </c>
      <c r="E8" s="7" t="s">
        <v>28</v>
      </c>
      <c r="F8" s="7"/>
      <c r="G8" s="7"/>
      <c r="H8" s="7"/>
      <c r="I8" s="7"/>
      <c r="J8" s="7"/>
      <c r="K8" s="22" t="s">
        <v>26</v>
      </c>
      <c r="L8" s="22">
        <v>4</v>
      </c>
      <c r="M8" s="22">
        <v>48</v>
      </c>
      <c r="N8" s="22">
        <v>16</v>
      </c>
      <c r="O8" s="22"/>
      <c r="P8" s="22">
        <v>64</v>
      </c>
      <c r="Q8" s="22"/>
      <c r="R8" s="22"/>
      <c r="S8" s="12"/>
      <c r="T8" s="12"/>
    </row>
    <row r="9" ht="15" customHeight="1" spans="1:21">
      <c r="A9" s="8"/>
      <c r="B9" s="4"/>
      <c r="C9" s="4" t="s">
        <v>29</v>
      </c>
      <c r="D9" s="6" t="s">
        <v>30</v>
      </c>
      <c r="E9" s="7" t="s">
        <v>31</v>
      </c>
      <c r="F9" s="7"/>
      <c r="G9" s="7"/>
      <c r="H9" s="7"/>
      <c r="I9" s="7"/>
      <c r="J9" s="7"/>
      <c r="K9" s="22" t="s">
        <v>32</v>
      </c>
      <c r="L9" s="22">
        <v>1</v>
      </c>
      <c r="M9" s="22">
        <v>16</v>
      </c>
      <c r="N9" s="22"/>
      <c r="O9" s="22">
        <v>6</v>
      </c>
      <c r="P9" s="22">
        <v>10</v>
      </c>
      <c r="Q9" s="22"/>
      <c r="R9" s="22"/>
      <c r="S9" s="12"/>
      <c r="T9" s="12"/>
      <c r="U9" s="33"/>
    </row>
    <row r="10" ht="28.5" customHeight="1" spans="1:21">
      <c r="A10" s="8"/>
      <c r="B10" s="4"/>
      <c r="C10" s="4" t="s">
        <v>23</v>
      </c>
      <c r="D10" s="9" t="s">
        <v>33</v>
      </c>
      <c r="E10" s="10" t="s">
        <v>34</v>
      </c>
      <c r="F10" s="10"/>
      <c r="G10" s="10"/>
      <c r="H10" s="10"/>
      <c r="I10" s="10"/>
      <c r="J10" s="10"/>
      <c r="K10" s="22" t="s">
        <v>26</v>
      </c>
      <c r="L10" s="22">
        <v>2</v>
      </c>
      <c r="M10" s="22">
        <v>24</v>
      </c>
      <c r="N10" s="22">
        <v>8</v>
      </c>
      <c r="O10" s="22">
        <v>16</v>
      </c>
      <c r="P10" s="22"/>
      <c r="Q10" s="22">
        <v>16</v>
      </c>
      <c r="R10" s="22"/>
      <c r="S10" s="12"/>
      <c r="T10" s="12"/>
      <c r="U10" s="33"/>
    </row>
    <row r="11" ht="15" customHeight="1" spans="1:21">
      <c r="A11" s="8"/>
      <c r="B11" s="4"/>
      <c r="C11" s="4" t="s">
        <v>29</v>
      </c>
      <c r="D11" s="6" t="s">
        <v>35</v>
      </c>
      <c r="E11" s="10" t="s">
        <v>36</v>
      </c>
      <c r="F11" s="10"/>
      <c r="G11" s="10"/>
      <c r="H11" s="10"/>
      <c r="I11" s="10"/>
      <c r="J11" s="10"/>
      <c r="K11" s="22" t="s">
        <v>26</v>
      </c>
      <c r="L11" s="22">
        <v>2</v>
      </c>
      <c r="M11" s="22">
        <v>32</v>
      </c>
      <c r="N11" s="22"/>
      <c r="O11" s="22">
        <v>16</v>
      </c>
      <c r="P11" s="22">
        <v>16</v>
      </c>
      <c r="Q11" s="22"/>
      <c r="R11" s="22"/>
      <c r="S11" s="12"/>
      <c r="T11" s="12"/>
      <c r="U11" s="33"/>
    </row>
    <row r="12" ht="15" customHeight="1" spans="1:20">
      <c r="A12" s="8"/>
      <c r="B12" s="4"/>
      <c r="C12" s="4" t="s">
        <v>29</v>
      </c>
      <c r="D12" s="6" t="s">
        <v>37</v>
      </c>
      <c r="E12" s="10" t="s">
        <v>38</v>
      </c>
      <c r="F12" s="10"/>
      <c r="G12" s="10"/>
      <c r="H12" s="10"/>
      <c r="I12" s="10"/>
      <c r="J12" s="10"/>
      <c r="K12" s="22" t="s">
        <v>26</v>
      </c>
      <c r="L12" s="22">
        <v>2</v>
      </c>
      <c r="M12" s="22">
        <v>36</v>
      </c>
      <c r="N12" s="22"/>
      <c r="O12" s="22">
        <v>36</v>
      </c>
      <c r="P12" s="22"/>
      <c r="Q12" s="22"/>
      <c r="R12" s="22"/>
      <c r="S12" s="12"/>
      <c r="T12" s="12"/>
    </row>
    <row r="13" ht="15" customHeight="1" spans="1:20">
      <c r="A13" s="8"/>
      <c r="B13" s="4"/>
      <c r="C13" s="4" t="s">
        <v>39</v>
      </c>
      <c r="D13" s="6" t="s">
        <v>40</v>
      </c>
      <c r="E13" s="11" t="s">
        <v>41</v>
      </c>
      <c r="F13" s="11"/>
      <c r="G13" s="11"/>
      <c r="H13" s="11"/>
      <c r="I13" s="11"/>
      <c r="J13" s="11"/>
      <c r="K13" s="22" t="s">
        <v>32</v>
      </c>
      <c r="L13" s="22">
        <v>2</v>
      </c>
      <c r="M13" s="22"/>
      <c r="N13" s="22">
        <v>112</v>
      </c>
      <c r="O13" s="22">
        <v>112</v>
      </c>
      <c r="P13" s="22"/>
      <c r="Q13" s="22"/>
      <c r="R13" s="22"/>
      <c r="S13" s="12"/>
      <c r="T13" s="12"/>
    </row>
    <row r="14" ht="15" customHeight="1" spans="1:20">
      <c r="A14" s="8"/>
      <c r="B14" s="4"/>
      <c r="C14" s="4" t="s">
        <v>23</v>
      </c>
      <c r="D14" s="6" t="s">
        <v>42</v>
      </c>
      <c r="E14" s="10" t="s">
        <v>43</v>
      </c>
      <c r="F14" s="10"/>
      <c r="G14" s="10"/>
      <c r="H14" s="10"/>
      <c r="I14" s="10"/>
      <c r="J14" s="10"/>
      <c r="K14" s="22" t="s">
        <v>26</v>
      </c>
      <c r="L14" s="22">
        <v>2</v>
      </c>
      <c r="M14" s="22">
        <v>16</v>
      </c>
      <c r="N14" s="22">
        <v>16</v>
      </c>
      <c r="O14" s="22"/>
      <c r="P14" s="22">
        <v>32</v>
      </c>
      <c r="Q14" s="22"/>
      <c r="R14" s="22"/>
      <c r="S14" s="12"/>
      <c r="T14" s="12"/>
    </row>
    <row r="15" ht="15" customHeight="1" spans="1:20">
      <c r="A15" s="8"/>
      <c r="B15" s="4"/>
      <c r="C15" s="4" t="s">
        <v>39</v>
      </c>
      <c r="D15" s="6" t="s">
        <v>44</v>
      </c>
      <c r="E15" s="7" t="s">
        <v>45</v>
      </c>
      <c r="F15" s="7"/>
      <c r="G15" s="7"/>
      <c r="H15" s="7"/>
      <c r="I15" s="7"/>
      <c r="J15" s="7"/>
      <c r="K15" s="22" t="s">
        <v>26</v>
      </c>
      <c r="L15" s="22">
        <v>7</v>
      </c>
      <c r="M15" s="22"/>
      <c r="N15" s="22">
        <v>112</v>
      </c>
      <c r="O15" s="22">
        <v>24</v>
      </c>
      <c r="P15" s="22">
        <v>32</v>
      </c>
      <c r="Q15" s="22">
        <v>24</v>
      </c>
      <c r="R15" s="23">
        <v>32</v>
      </c>
      <c r="S15" s="12"/>
      <c r="T15" s="12"/>
    </row>
    <row r="16" ht="15" customHeight="1" spans="1:20">
      <c r="A16" s="8"/>
      <c r="B16" s="4"/>
      <c r="C16" s="4" t="s">
        <v>23</v>
      </c>
      <c r="D16" s="6" t="s">
        <v>46</v>
      </c>
      <c r="E16" s="7" t="s">
        <v>47</v>
      </c>
      <c r="F16" s="7"/>
      <c r="G16" s="7"/>
      <c r="H16" s="7"/>
      <c r="I16" s="7"/>
      <c r="J16" s="7"/>
      <c r="K16" s="22" t="s">
        <v>26</v>
      </c>
      <c r="L16" s="22">
        <v>3</v>
      </c>
      <c r="M16" s="22">
        <v>32</v>
      </c>
      <c r="N16" s="22">
        <v>16</v>
      </c>
      <c r="O16" s="23">
        <v>48</v>
      </c>
      <c r="P16" s="22"/>
      <c r="Q16" s="22"/>
      <c r="R16" s="23"/>
      <c r="S16" s="12"/>
      <c r="T16" s="12"/>
    </row>
    <row r="17" ht="15" customHeight="1" spans="1:20">
      <c r="A17" s="8"/>
      <c r="B17" s="4"/>
      <c r="C17" s="4" t="s">
        <v>23</v>
      </c>
      <c r="D17" s="6" t="s">
        <v>48</v>
      </c>
      <c r="E17" s="7" t="s">
        <v>49</v>
      </c>
      <c r="F17" s="7"/>
      <c r="G17" s="7"/>
      <c r="H17" s="7"/>
      <c r="I17" s="7"/>
      <c r="J17" s="7"/>
      <c r="K17" s="22" t="s">
        <v>32</v>
      </c>
      <c r="L17" s="22">
        <v>4</v>
      </c>
      <c r="M17" s="22">
        <v>32</v>
      </c>
      <c r="N17" s="22">
        <v>32</v>
      </c>
      <c r="O17" s="23">
        <v>32</v>
      </c>
      <c r="P17" s="22">
        <v>32</v>
      </c>
      <c r="Q17" s="22"/>
      <c r="R17" s="22"/>
      <c r="S17" s="12"/>
      <c r="T17" s="12"/>
    </row>
    <row r="18" ht="15" customHeight="1" spans="1:20">
      <c r="A18" s="8"/>
      <c r="B18" s="4"/>
      <c r="C18" s="12" t="s">
        <v>50</v>
      </c>
      <c r="D18" s="12"/>
      <c r="E18" s="12"/>
      <c r="F18" s="12"/>
      <c r="G18" s="12"/>
      <c r="H18" s="12"/>
      <c r="I18" s="12"/>
      <c r="J18" s="12"/>
      <c r="K18" s="12"/>
      <c r="L18" s="24">
        <f t="shared" ref="L18:R18" si="0">SUM(L7:L17)</f>
        <v>32</v>
      </c>
      <c r="M18" s="24">
        <f t="shared" si="0"/>
        <v>268</v>
      </c>
      <c r="N18" s="24">
        <f t="shared" si="0"/>
        <v>328</v>
      </c>
      <c r="O18" s="24">
        <f t="shared" si="0"/>
        <v>338</v>
      </c>
      <c r="P18" s="24">
        <f t="shared" si="0"/>
        <v>186</v>
      </c>
      <c r="Q18" s="24">
        <f t="shared" si="0"/>
        <v>40</v>
      </c>
      <c r="R18" s="24">
        <f t="shared" si="0"/>
        <v>32</v>
      </c>
      <c r="S18" s="24"/>
      <c r="T18" s="24"/>
    </row>
    <row r="19" ht="45" customHeight="1" spans="1:20">
      <c r="A19" s="8"/>
      <c r="B19" s="4" t="s">
        <v>51</v>
      </c>
      <c r="C19" s="16" t="s">
        <v>51</v>
      </c>
      <c r="D19" s="17"/>
      <c r="E19" s="17"/>
      <c r="F19" s="17"/>
      <c r="G19" s="17"/>
      <c r="H19" s="17"/>
      <c r="I19" s="17"/>
      <c r="J19" s="17"/>
      <c r="K19" s="27"/>
      <c r="L19" s="24">
        <v>10</v>
      </c>
      <c r="M19" s="24">
        <v>160</v>
      </c>
      <c r="N19" s="24"/>
      <c r="O19" s="43" t="s">
        <v>52</v>
      </c>
      <c r="P19" s="44"/>
      <c r="Q19" s="44"/>
      <c r="R19" s="44"/>
      <c r="S19" s="44"/>
      <c r="T19" s="47"/>
    </row>
    <row r="20" ht="15" customHeight="1" spans="1:20">
      <c r="A20" s="8"/>
      <c r="B20" s="38"/>
      <c r="C20" s="39" t="s">
        <v>50</v>
      </c>
      <c r="D20" s="40"/>
      <c r="E20" s="40"/>
      <c r="F20" s="40"/>
      <c r="G20" s="40"/>
      <c r="H20" s="40"/>
      <c r="I20" s="40"/>
      <c r="J20" s="40"/>
      <c r="K20" s="45"/>
      <c r="L20" s="24">
        <v>10</v>
      </c>
      <c r="M20" s="24">
        <v>160</v>
      </c>
      <c r="N20" s="24"/>
      <c r="O20" s="24">
        <v>32</v>
      </c>
      <c r="P20" s="24">
        <v>64</v>
      </c>
      <c r="Q20" s="24">
        <v>32</v>
      </c>
      <c r="R20" s="24">
        <v>32</v>
      </c>
      <c r="S20" s="48"/>
      <c r="T20" s="48"/>
    </row>
    <row r="21" ht="15" customHeight="1" spans="1:20">
      <c r="A21" s="13"/>
      <c r="B21" s="16" t="s">
        <v>53</v>
      </c>
      <c r="C21" s="17"/>
      <c r="D21" s="17"/>
      <c r="E21" s="17"/>
      <c r="F21" s="17"/>
      <c r="G21" s="17"/>
      <c r="H21" s="17"/>
      <c r="I21" s="17"/>
      <c r="J21" s="17"/>
      <c r="K21" s="27"/>
      <c r="L21" s="24">
        <f>L18+L20</f>
        <v>42</v>
      </c>
      <c r="M21" s="24">
        <f>M18+M19</f>
        <v>428</v>
      </c>
      <c r="N21" s="24">
        <f>N18+0</f>
        <v>328</v>
      </c>
      <c r="O21" s="24">
        <f>O18+32</f>
        <v>370</v>
      </c>
      <c r="P21" s="24">
        <f>P18+64</f>
        <v>250</v>
      </c>
      <c r="Q21" s="24">
        <f>Q18+32</f>
        <v>72</v>
      </c>
      <c r="R21" s="24">
        <f>R18+32</f>
        <v>64</v>
      </c>
      <c r="S21" s="24"/>
      <c r="T21" s="24"/>
    </row>
    <row r="22" ht="15" customHeight="1" spans="1:20">
      <c r="A22" s="5" t="s">
        <v>54</v>
      </c>
      <c r="B22" s="4" t="s">
        <v>55</v>
      </c>
      <c r="C22" s="4"/>
      <c r="D22" s="14"/>
      <c r="E22" s="15" t="s">
        <v>56</v>
      </c>
      <c r="F22" s="15"/>
      <c r="G22" s="15"/>
      <c r="H22" s="15"/>
      <c r="I22" s="15"/>
      <c r="J22" s="15"/>
      <c r="K22" s="12"/>
      <c r="L22" s="12"/>
      <c r="M22" s="12"/>
      <c r="N22" s="12"/>
      <c r="O22" s="12"/>
      <c r="P22" s="12"/>
      <c r="Q22" s="12"/>
      <c r="R22" s="12"/>
      <c r="S22" s="12"/>
      <c r="T22" s="12"/>
    </row>
    <row r="23" ht="15" customHeight="1" spans="1:20">
      <c r="A23" s="8"/>
      <c r="B23" s="4"/>
      <c r="C23" s="4"/>
      <c r="D23" s="14"/>
      <c r="E23" s="15" t="s">
        <v>57</v>
      </c>
      <c r="F23" s="15"/>
      <c r="G23" s="15"/>
      <c r="H23" s="15"/>
      <c r="I23" s="15"/>
      <c r="J23" s="15"/>
      <c r="K23" s="12"/>
      <c r="L23" s="12"/>
      <c r="M23" s="12"/>
      <c r="N23" s="12"/>
      <c r="O23" s="12"/>
      <c r="P23" s="12"/>
      <c r="Q23" s="12"/>
      <c r="R23" s="12"/>
      <c r="S23" s="12"/>
      <c r="T23" s="12"/>
    </row>
    <row r="24" ht="15" customHeight="1" spans="1:20">
      <c r="A24" s="8"/>
      <c r="B24" s="4"/>
      <c r="C24" s="4"/>
      <c r="D24" s="14"/>
      <c r="E24" s="15" t="s">
        <v>58</v>
      </c>
      <c r="F24" s="15"/>
      <c r="G24" s="15"/>
      <c r="H24" s="15"/>
      <c r="I24" s="15"/>
      <c r="J24" s="15"/>
      <c r="K24" s="12"/>
      <c r="L24" s="12"/>
      <c r="M24" s="12"/>
      <c r="N24" s="12"/>
      <c r="O24" s="12"/>
      <c r="P24" s="12"/>
      <c r="Q24" s="12"/>
      <c r="R24" s="12"/>
      <c r="S24" s="12"/>
      <c r="T24" s="12"/>
    </row>
    <row r="25" ht="15" customHeight="1" spans="1:20">
      <c r="A25" s="8"/>
      <c r="B25" s="4"/>
      <c r="C25" s="4"/>
      <c r="D25" s="14"/>
      <c r="E25" s="15" t="s">
        <v>59</v>
      </c>
      <c r="F25" s="15"/>
      <c r="G25" s="15"/>
      <c r="H25" s="15"/>
      <c r="I25" s="15"/>
      <c r="J25" s="15"/>
      <c r="K25" s="12"/>
      <c r="L25" s="12"/>
      <c r="M25" s="12"/>
      <c r="N25" s="12"/>
      <c r="O25" s="12"/>
      <c r="P25" s="12"/>
      <c r="Q25" s="12"/>
      <c r="R25" s="12"/>
      <c r="S25" s="12"/>
      <c r="T25" s="12"/>
    </row>
    <row r="26" ht="15" customHeight="1" spans="1:20">
      <c r="A26" s="8"/>
      <c r="B26" s="4"/>
      <c r="C26" s="4"/>
      <c r="D26" s="14"/>
      <c r="E26" s="15"/>
      <c r="F26" s="15"/>
      <c r="G26" s="15"/>
      <c r="H26" s="15"/>
      <c r="I26" s="15"/>
      <c r="J26" s="15"/>
      <c r="K26" s="12"/>
      <c r="L26" s="12"/>
      <c r="M26" s="12"/>
      <c r="N26" s="12"/>
      <c r="O26" s="12"/>
      <c r="P26" s="12"/>
      <c r="Q26" s="25"/>
      <c r="R26" s="12"/>
      <c r="S26" s="12"/>
      <c r="T26" s="12"/>
    </row>
    <row r="27" ht="15" customHeight="1" spans="1:20">
      <c r="A27" s="8"/>
      <c r="B27" s="4" t="s">
        <v>60</v>
      </c>
      <c r="C27" s="4"/>
      <c r="D27" s="14"/>
      <c r="E27" s="15" t="s">
        <v>56</v>
      </c>
      <c r="F27" s="15"/>
      <c r="G27" s="15"/>
      <c r="H27" s="15"/>
      <c r="I27" s="15"/>
      <c r="J27" s="15"/>
      <c r="K27" s="12"/>
      <c r="L27" s="12"/>
      <c r="M27" s="12"/>
      <c r="N27" s="12"/>
      <c r="O27" s="12"/>
      <c r="P27" s="12"/>
      <c r="Q27" s="12"/>
      <c r="R27" s="12"/>
      <c r="S27" s="12"/>
      <c r="T27" s="12"/>
    </row>
    <row r="28" ht="15" customHeight="1" spans="1:20">
      <c r="A28" s="8"/>
      <c r="B28" s="4"/>
      <c r="C28" s="4"/>
      <c r="D28" s="14"/>
      <c r="E28" s="15" t="s">
        <v>57</v>
      </c>
      <c r="F28" s="15"/>
      <c r="G28" s="15"/>
      <c r="H28" s="15"/>
      <c r="I28" s="15"/>
      <c r="J28" s="15"/>
      <c r="K28" s="12"/>
      <c r="L28" s="12"/>
      <c r="M28" s="12"/>
      <c r="N28" s="12"/>
      <c r="O28" s="25"/>
      <c r="P28" s="12"/>
      <c r="Q28" s="12"/>
      <c r="R28" s="12"/>
      <c r="S28" s="12"/>
      <c r="T28" s="12"/>
    </row>
    <row r="29" ht="15" customHeight="1" spans="1:20">
      <c r="A29" s="8"/>
      <c r="B29" s="4"/>
      <c r="C29" s="4"/>
      <c r="D29" s="14"/>
      <c r="E29" s="15" t="s">
        <v>58</v>
      </c>
      <c r="F29" s="15"/>
      <c r="G29" s="15"/>
      <c r="H29" s="15"/>
      <c r="I29" s="15"/>
      <c r="J29" s="15"/>
      <c r="K29" s="12"/>
      <c r="L29" s="12"/>
      <c r="M29" s="12"/>
      <c r="N29" s="12"/>
      <c r="O29" s="12"/>
      <c r="P29" s="25"/>
      <c r="Q29" s="12"/>
      <c r="R29" s="12"/>
      <c r="S29" s="12"/>
      <c r="T29" s="12"/>
    </row>
    <row r="30" ht="15" customHeight="1" spans="1:20">
      <c r="A30" s="8"/>
      <c r="B30" s="4"/>
      <c r="C30" s="4"/>
      <c r="D30" s="14"/>
      <c r="E30" s="15" t="s">
        <v>59</v>
      </c>
      <c r="F30" s="15"/>
      <c r="G30" s="15"/>
      <c r="H30" s="15"/>
      <c r="I30" s="15"/>
      <c r="J30" s="15"/>
      <c r="K30" s="12"/>
      <c r="L30" s="12"/>
      <c r="M30" s="12"/>
      <c r="N30" s="12"/>
      <c r="O30" s="12"/>
      <c r="P30" s="12"/>
      <c r="Q30" s="12"/>
      <c r="R30" s="12"/>
      <c r="S30" s="12"/>
      <c r="T30" s="12"/>
    </row>
    <row r="31" ht="15" customHeight="1" spans="1:20">
      <c r="A31" s="8"/>
      <c r="B31" s="4"/>
      <c r="C31" s="4"/>
      <c r="D31" s="14"/>
      <c r="E31" s="15"/>
      <c r="F31" s="15"/>
      <c r="G31" s="15"/>
      <c r="H31" s="15"/>
      <c r="I31" s="15"/>
      <c r="J31" s="15"/>
      <c r="K31" s="12"/>
      <c r="L31" s="12"/>
      <c r="M31" s="12"/>
      <c r="N31" s="12"/>
      <c r="O31" s="12"/>
      <c r="P31" s="12"/>
      <c r="Q31" s="12"/>
      <c r="R31" s="12"/>
      <c r="S31" s="12"/>
      <c r="T31" s="12"/>
    </row>
    <row r="32" ht="15" customHeight="1" spans="1:20">
      <c r="A32" s="8"/>
      <c r="B32" s="4"/>
      <c r="C32" s="4"/>
      <c r="D32" s="14"/>
      <c r="E32" s="15"/>
      <c r="F32" s="15"/>
      <c r="G32" s="15"/>
      <c r="H32" s="15"/>
      <c r="I32" s="15"/>
      <c r="J32" s="15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ht="15" customHeight="1" spans="1:20">
      <c r="A33" s="8"/>
      <c r="B33" s="4" t="s">
        <v>61</v>
      </c>
      <c r="C33" s="4"/>
      <c r="D33" s="14"/>
      <c r="E33" s="15" t="s">
        <v>56</v>
      </c>
      <c r="F33" s="15"/>
      <c r="G33" s="15"/>
      <c r="H33" s="15"/>
      <c r="I33" s="15"/>
      <c r="J33" s="15"/>
      <c r="K33" s="12"/>
      <c r="L33" s="26"/>
      <c r="M33" s="26"/>
      <c r="N33" s="26"/>
      <c r="O33" s="12"/>
      <c r="P33" s="12"/>
      <c r="Q33" s="12"/>
      <c r="R33" s="12"/>
      <c r="S33" s="12"/>
      <c r="T33" s="12"/>
    </row>
    <row r="34" ht="15" customHeight="1" spans="1:20">
      <c r="A34" s="8"/>
      <c r="B34" s="4"/>
      <c r="C34" s="4"/>
      <c r="D34" s="14"/>
      <c r="E34" s="15" t="s">
        <v>57</v>
      </c>
      <c r="F34" s="15"/>
      <c r="G34" s="15"/>
      <c r="H34" s="15"/>
      <c r="I34" s="15"/>
      <c r="J34" s="15"/>
      <c r="K34" s="12"/>
      <c r="L34" s="26"/>
      <c r="M34" s="26"/>
      <c r="N34" s="26"/>
      <c r="O34" s="12"/>
      <c r="P34" s="12"/>
      <c r="Q34" s="12"/>
      <c r="R34" s="12"/>
      <c r="S34" s="12"/>
      <c r="T34" s="12"/>
    </row>
    <row r="35" ht="15" customHeight="1" spans="1:20">
      <c r="A35" s="8"/>
      <c r="B35" s="4"/>
      <c r="C35" s="4"/>
      <c r="D35" s="14"/>
      <c r="E35" s="15" t="s">
        <v>59</v>
      </c>
      <c r="F35" s="15"/>
      <c r="G35" s="15"/>
      <c r="H35" s="15"/>
      <c r="I35" s="15"/>
      <c r="J35" s="15"/>
      <c r="K35" s="12"/>
      <c r="L35" s="26"/>
      <c r="M35" s="26"/>
      <c r="N35" s="26"/>
      <c r="O35" s="12"/>
      <c r="P35" s="12"/>
      <c r="Q35" s="12"/>
      <c r="R35" s="12"/>
      <c r="S35" s="12"/>
      <c r="T35" s="12"/>
    </row>
    <row r="36" ht="15" customHeight="1" spans="1:20">
      <c r="A36" s="8"/>
      <c r="B36" s="4"/>
      <c r="C36" s="4"/>
      <c r="D36" s="14"/>
      <c r="E36" s="15"/>
      <c r="F36" s="15"/>
      <c r="G36" s="15"/>
      <c r="H36" s="15"/>
      <c r="I36" s="15"/>
      <c r="J36" s="15"/>
      <c r="K36" s="12"/>
      <c r="L36" s="26"/>
      <c r="M36" s="26"/>
      <c r="N36" s="26"/>
      <c r="O36" s="12"/>
      <c r="P36" s="12"/>
      <c r="Q36" s="12"/>
      <c r="R36" s="12"/>
      <c r="S36" s="12"/>
      <c r="T36" s="12"/>
    </row>
    <row r="37" ht="15" customHeight="1" spans="1:20">
      <c r="A37" s="8"/>
      <c r="B37" s="4" t="s">
        <v>62</v>
      </c>
      <c r="C37" s="4"/>
      <c r="D37" s="14"/>
      <c r="E37" s="15" t="s">
        <v>63</v>
      </c>
      <c r="F37" s="15"/>
      <c r="G37" s="15"/>
      <c r="H37" s="15"/>
      <c r="I37" s="15"/>
      <c r="J37" s="15"/>
      <c r="K37" s="12"/>
      <c r="L37" s="12"/>
      <c r="M37" s="12"/>
      <c r="N37" s="12"/>
      <c r="O37" s="12"/>
      <c r="P37" s="12"/>
      <c r="Q37" s="12"/>
      <c r="R37" s="12"/>
      <c r="S37" s="12"/>
      <c r="T37" s="12"/>
    </row>
    <row r="38" ht="15" customHeight="1" spans="1:20">
      <c r="A38" s="8"/>
      <c r="B38" s="4"/>
      <c r="C38" s="4"/>
      <c r="D38" s="14"/>
      <c r="E38" s="15" t="s">
        <v>64</v>
      </c>
      <c r="F38" s="15"/>
      <c r="G38" s="15"/>
      <c r="H38" s="15"/>
      <c r="I38" s="15"/>
      <c r="J38" s="15"/>
      <c r="K38" s="12"/>
      <c r="L38" s="12"/>
      <c r="M38" s="12"/>
      <c r="N38" s="12"/>
      <c r="O38" s="12"/>
      <c r="P38" s="12"/>
      <c r="Q38" s="12"/>
      <c r="R38" s="12"/>
      <c r="S38" s="12"/>
      <c r="T38" s="12"/>
    </row>
    <row r="39" ht="15" customHeight="1" spans="1:20">
      <c r="A39" s="8"/>
      <c r="B39" s="4"/>
      <c r="C39" s="4"/>
      <c r="D39" s="14"/>
      <c r="E39" s="16" t="s">
        <v>65</v>
      </c>
      <c r="F39" s="17"/>
      <c r="G39" s="17"/>
      <c r="H39" s="17"/>
      <c r="I39" s="17"/>
      <c r="J39" s="27"/>
      <c r="K39" s="12"/>
      <c r="L39" s="12"/>
      <c r="M39" s="12"/>
      <c r="N39" s="12"/>
      <c r="O39" s="12"/>
      <c r="P39" s="12"/>
      <c r="Q39" s="12"/>
      <c r="R39" s="12"/>
      <c r="S39" s="12"/>
      <c r="T39" s="12"/>
    </row>
    <row r="40" ht="15" customHeight="1" spans="1:20">
      <c r="A40" s="8"/>
      <c r="B40" s="4"/>
      <c r="C40" s="4"/>
      <c r="D40" s="14"/>
      <c r="E40" s="15" t="s">
        <v>66</v>
      </c>
      <c r="F40" s="15"/>
      <c r="G40" s="15"/>
      <c r="H40" s="15"/>
      <c r="I40" s="15"/>
      <c r="J40" s="15"/>
      <c r="K40" s="12"/>
      <c r="L40" s="12">
        <v>1</v>
      </c>
      <c r="M40" s="12"/>
      <c r="N40" s="12">
        <v>16</v>
      </c>
      <c r="O40" s="12"/>
      <c r="P40" s="12"/>
      <c r="Q40" s="12"/>
      <c r="R40" s="12"/>
      <c r="S40" s="12"/>
      <c r="T40" s="12"/>
    </row>
    <row r="41" ht="15" customHeight="1" spans="1:20">
      <c r="A41" s="8"/>
      <c r="B41" s="4"/>
      <c r="C41" s="4"/>
      <c r="D41" s="14"/>
      <c r="E41" s="15" t="s">
        <v>67</v>
      </c>
      <c r="F41" s="15"/>
      <c r="G41" s="15"/>
      <c r="H41" s="15"/>
      <c r="I41" s="15"/>
      <c r="J41" s="15"/>
      <c r="K41" s="12"/>
      <c r="L41" s="4">
        <v>6</v>
      </c>
      <c r="M41" s="4"/>
      <c r="N41" s="4">
        <v>96</v>
      </c>
      <c r="O41" s="12"/>
      <c r="P41" s="12"/>
      <c r="Q41" s="12"/>
      <c r="R41" s="12"/>
      <c r="S41" s="12">
        <v>96</v>
      </c>
      <c r="T41" s="12"/>
    </row>
    <row r="42" ht="15" customHeight="1" spans="1:20">
      <c r="A42" s="8"/>
      <c r="B42" s="4"/>
      <c r="C42" s="4"/>
      <c r="D42" s="14"/>
      <c r="E42" s="15" t="s">
        <v>68</v>
      </c>
      <c r="F42" s="15"/>
      <c r="G42" s="15"/>
      <c r="H42" s="15"/>
      <c r="I42" s="15"/>
      <c r="J42" s="15"/>
      <c r="K42" s="12"/>
      <c r="L42" s="12">
        <v>24</v>
      </c>
      <c r="M42" s="12"/>
      <c r="N42" s="12">
        <v>384</v>
      </c>
      <c r="O42" s="12"/>
      <c r="P42" s="12"/>
      <c r="Q42" s="12"/>
      <c r="R42" s="12"/>
      <c r="S42" s="12"/>
      <c r="T42" s="12">
        <v>384</v>
      </c>
    </row>
    <row r="43" ht="15" customHeight="1" spans="1:20">
      <c r="A43" s="8"/>
      <c r="B43" s="4"/>
      <c r="C43" s="4"/>
      <c r="D43" s="14"/>
      <c r="E43" s="15" t="s">
        <v>69</v>
      </c>
      <c r="F43" s="15"/>
      <c r="G43" s="15"/>
      <c r="H43" s="15"/>
      <c r="I43" s="15"/>
      <c r="J43" s="15"/>
      <c r="K43" s="12"/>
      <c r="L43" s="12">
        <v>7.5</v>
      </c>
      <c r="M43" s="12"/>
      <c r="N43" s="12">
        <v>120</v>
      </c>
      <c r="O43" s="12"/>
      <c r="P43" s="12"/>
      <c r="Q43" s="12"/>
      <c r="R43" s="12"/>
      <c r="S43" s="12"/>
      <c r="T43" s="12"/>
    </row>
    <row r="44" ht="15" customHeight="1" spans="1:20">
      <c r="A44" s="8"/>
      <c r="B44" s="4"/>
      <c r="C44" s="4"/>
      <c r="D44" s="14"/>
      <c r="E44" s="15" t="s">
        <v>70</v>
      </c>
      <c r="F44" s="15"/>
      <c r="G44" s="15"/>
      <c r="H44" s="15"/>
      <c r="I44" s="15"/>
      <c r="J44" s="15"/>
      <c r="K44" s="12"/>
      <c r="L44" s="12">
        <v>3</v>
      </c>
      <c r="M44" s="12"/>
      <c r="N44" s="12">
        <v>48</v>
      </c>
      <c r="O44" s="12"/>
      <c r="P44" s="12"/>
      <c r="Q44" s="12"/>
      <c r="R44" s="12"/>
      <c r="S44" s="12"/>
      <c r="T44" s="12"/>
    </row>
    <row r="45" ht="15" customHeight="1" spans="1:20">
      <c r="A45" s="8"/>
      <c r="B45" s="12" t="s">
        <v>71</v>
      </c>
      <c r="C45" s="12"/>
      <c r="D45" s="12"/>
      <c r="E45" s="12"/>
      <c r="F45" s="12"/>
      <c r="G45" s="12"/>
      <c r="H45" s="12"/>
      <c r="I45" s="12"/>
      <c r="J45" s="12"/>
      <c r="K45" s="12"/>
      <c r="L45" s="24">
        <f>SUM(L22:L44)</f>
        <v>41.5</v>
      </c>
      <c r="M45" s="24">
        <f>SUM(M22:M44)</f>
        <v>0</v>
      </c>
      <c r="N45" s="24">
        <f>SUM(N22:N44)</f>
        <v>664</v>
      </c>
      <c r="O45" s="24">
        <f>SUM(O22:O44)</f>
        <v>0</v>
      </c>
      <c r="P45" s="24">
        <f t="shared" ref="M45:T45" si="1">SUM(P22:P44)</f>
        <v>0</v>
      </c>
      <c r="Q45" s="24">
        <f t="shared" si="1"/>
        <v>0</v>
      </c>
      <c r="R45" s="24">
        <f t="shared" si="1"/>
        <v>0</v>
      </c>
      <c r="S45" s="24">
        <f t="shared" si="1"/>
        <v>96</v>
      </c>
      <c r="T45" s="24">
        <f t="shared" si="1"/>
        <v>384</v>
      </c>
    </row>
    <row r="46" ht="15" customHeight="1" spans="1:20">
      <c r="A46" s="18" t="s">
        <v>72</v>
      </c>
      <c r="B46" s="19"/>
      <c r="C46" s="19"/>
      <c r="D46" s="19"/>
      <c r="E46" s="19"/>
      <c r="F46" s="19"/>
      <c r="G46" s="19"/>
      <c r="H46" s="19"/>
      <c r="I46" s="19"/>
      <c r="J46" s="19"/>
      <c r="K46" s="28"/>
      <c r="L46" s="24">
        <f>L21+L45</f>
        <v>83.5</v>
      </c>
      <c r="M46" s="24">
        <f>M21+N21+M45+N45</f>
        <v>1420</v>
      </c>
      <c r="N46" s="24"/>
      <c r="O46" s="24">
        <f>O45+O21</f>
        <v>370</v>
      </c>
      <c r="P46" s="24">
        <f t="shared" ref="P46:T46" si="2">P45+P21</f>
        <v>250</v>
      </c>
      <c r="Q46" s="24">
        <f t="shared" si="2"/>
        <v>72</v>
      </c>
      <c r="R46" s="24">
        <f t="shared" si="2"/>
        <v>64</v>
      </c>
      <c r="S46" s="24">
        <f t="shared" si="2"/>
        <v>96</v>
      </c>
      <c r="T46" s="24">
        <f t="shared" si="2"/>
        <v>384</v>
      </c>
    </row>
    <row r="47" ht="15" customHeight="1" spans="1:21">
      <c r="A47" s="41" t="s">
        <v>73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6">
        <f>M46/120</f>
        <v>11.8333333333333</v>
      </c>
      <c r="N47" s="46"/>
      <c r="O47" s="46">
        <f>O46/18</f>
        <v>20.5555555555556</v>
      </c>
      <c r="P47" s="46">
        <f>P46/19</f>
        <v>13.1578947368421</v>
      </c>
      <c r="Q47" s="46">
        <f>Q46/19</f>
        <v>3.78947368421053</v>
      </c>
      <c r="R47" s="46">
        <f>R46/19</f>
        <v>3.36842105263158</v>
      </c>
      <c r="S47" s="46">
        <f>S46/19</f>
        <v>5.05263157894737</v>
      </c>
      <c r="T47" s="46">
        <f>T46/26</f>
        <v>14.7692307692308</v>
      </c>
      <c r="U47" s="2" t="s">
        <v>74</v>
      </c>
    </row>
    <row r="48" ht="15" customHeight="1" spans="1:21">
      <c r="A48" s="18" t="s">
        <v>75</v>
      </c>
      <c r="B48" s="19"/>
      <c r="C48" s="19"/>
      <c r="D48" s="19"/>
      <c r="E48" s="19"/>
      <c r="F48" s="19"/>
      <c r="G48" s="19"/>
      <c r="H48" s="19"/>
      <c r="I48" s="19"/>
      <c r="J48" s="19"/>
      <c r="K48" s="28"/>
      <c r="L48" s="29">
        <f>M21+N21</f>
        <v>756</v>
      </c>
      <c r="M48" s="30"/>
      <c r="N48" s="31"/>
      <c r="O48" s="32" t="s">
        <v>76</v>
      </c>
      <c r="P48" s="32"/>
      <c r="Q48" s="35">
        <f>L48/M46</f>
        <v>0.532394366197183</v>
      </c>
      <c r="R48" s="36"/>
      <c r="S48" s="36"/>
      <c r="T48" s="37"/>
      <c r="U48" s="2" t="s">
        <v>77</v>
      </c>
    </row>
    <row r="49" ht="15" customHeight="1" spans="1:21">
      <c r="A49" s="18" t="s">
        <v>78</v>
      </c>
      <c r="B49" s="19"/>
      <c r="C49" s="19"/>
      <c r="D49" s="19"/>
      <c r="E49" s="19"/>
      <c r="F49" s="19"/>
      <c r="G49" s="19"/>
      <c r="H49" s="19"/>
      <c r="I49" s="19"/>
      <c r="J49" s="19"/>
      <c r="K49" s="28"/>
      <c r="L49" s="29"/>
      <c r="M49" s="30"/>
      <c r="N49" s="31"/>
      <c r="O49" s="32" t="s">
        <v>76</v>
      </c>
      <c r="P49" s="32"/>
      <c r="Q49" s="35">
        <f>L49/M46</f>
        <v>0</v>
      </c>
      <c r="R49" s="36"/>
      <c r="S49" s="36"/>
      <c r="T49" s="37"/>
      <c r="U49" s="2" t="s">
        <v>79</v>
      </c>
    </row>
    <row r="50" ht="15" customHeight="1" spans="1:21">
      <c r="A50" s="18" t="s">
        <v>80</v>
      </c>
      <c r="B50" s="19"/>
      <c r="C50" s="19"/>
      <c r="D50" s="19"/>
      <c r="E50" s="19"/>
      <c r="F50" s="19"/>
      <c r="G50" s="19"/>
      <c r="H50" s="19"/>
      <c r="I50" s="19"/>
      <c r="J50" s="19"/>
      <c r="K50" s="28"/>
      <c r="L50" s="29">
        <f>N21+N45</f>
        <v>992</v>
      </c>
      <c r="M50" s="30"/>
      <c r="N50" s="31"/>
      <c r="O50" s="32" t="s">
        <v>76</v>
      </c>
      <c r="P50" s="32"/>
      <c r="Q50" s="35">
        <f>(N21+N45)/M46</f>
        <v>0.698591549295775</v>
      </c>
      <c r="R50" s="36"/>
      <c r="S50" s="36"/>
      <c r="T50" s="37"/>
      <c r="U50" s="2" t="s">
        <v>81</v>
      </c>
    </row>
    <row r="51" spans="1:24">
      <c r="A51" s="42" t="s">
        <v>82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V51" s="2"/>
      <c r="W51" s="2"/>
      <c r="X51" s="2"/>
    </row>
    <row r="52" spans="1:24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V52" s="2"/>
      <c r="W52" s="2"/>
      <c r="X52" s="2"/>
    </row>
    <row r="53" spans="1:24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V53" s="2"/>
      <c r="W53" s="2"/>
      <c r="X53" s="2"/>
    </row>
    <row r="54" spans="1:24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V54" s="2"/>
      <c r="W54" s="2"/>
      <c r="X54" s="2"/>
    </row>
    <row r="55" spans="1:24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V55" s="2"/>
      <c r="W55" s="2"/>
      <c r="X55" s="2"/>
    </row>
    <row r="56" spans="1:24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V56" s="2"/>
      <c r="W56" s="2"/>
      <c r="X56" s="2"/>
    </row>
    <row r="57" spans="22:24">
      <c r="V57" s="2"/>
      <c r="W57" s="2"/>
      <c r="X57" s="2"/>
    </row>
    <row r="58" spans="22:24">
      <c r="V58" s="2"/>
      <c r="W58" s="2"/>
      <c r="X58" s="2"/>
    </row>
    <row r="59" spans="22:24">
      <c r="V59" s="2"/>
      <c r="W59" s="2"/>
      <c r="X59" s="2"/>
    </row>
    <row r="60" spans="22:24">
      <c r="V60" s="2"/>
      <c r="W60" s="2"/>
      <c r="X60" s="2"/>
    </row>
    <row r="61" spans="22:24">
      <c r="V61" s="2"/>
      <c r="W61" s="2"/>
      <c r="X61" s="2"/>
    </row>
    <row r="62" spans="22:24">
      <c r="V62" s="2"/>
      <c r="W62" s="2"/>
      <c r="X62" s="2"/>
    </row>
    <row r="63" spans="22:24">
      <c r="V63" s="2"/>
      <c r="W63" s="2"/>
      <c r="X63" s="2"/>
    </row>
    <row r="64" spans="22:24">
      <c r="V64" s="2"/>
      <c r="W64" s="2"/>
      <c r="X64" s="2"/>
    </row>
    <row r="65" spans="22:24">
      <c r="V65" s="2"/>
      <c r="W65" s="2"/>
      <c r="X65" s="2"/>
    </row>
    <row r="66" spans="22:24">
      <c r="V66" s="2"/>
      <c r="W66" s="2"/>
      <c r="X66" s="2"/>
    </row>
    <row r="67" spans="22:24">
      <c r="V67" s="2"/>
      <c r="W67" s="2"/>
      <c r="X67" s="2"/>
    </row>
    <row r="68" spans="22:24">
      <c r="V68" s="2"/>
      <c r="W68" s="2"/>
      <c r="X68" s="2"/>
    </row>
    <row r="69" spans="22:24">
      <c r="V69" s="2"/>
      <c r="W69" s="2"/>
      <c r="X69" s="2"/>
    </row>
    <row r="70" spans="22:24">
      <c r="V70" s="2"/>
      <c r="W70" s="2"/>
      <c r="X70" s="2"/>
    </row>
    <row r="71" spans="22:24">
      <c r="V71" s="2"/>
      <c r="W71" s="2"/>
      <c r="X71" s="2"/>
    </row>
    <row r="72" spans="22:24">
      <c r="V72" s="2"/>
      <c r="W72" s="2"/>
      <c r="X72" s="2"/>
    </row>
    <row r="73" spans="22:24">
      <c r="V73" s="2"/>
      <c r="W73" s="2"/>
      <c r="X73" s="2"/>
    </row>
    <row r="74" spans="22:24">
      <c r="V74" s="2"/>
      <c r="W74" s="2"/>
      <c r="X74" s="2"/>
    </row>
    <row r="75" spans="22:24">
      <c r="V75" s="2"/>
      <c r="W75" s="2"/>
      <c r="X75" s="2"/>
    </row>
    <row r="76" spans="22:24">
      <c r="V76" s="2"/>
      <c r="W76" s="2"/>
      <c r="X76" s="2"/>
    </row>
    <row r="77" spans="22:24">
      <c r="V77" s="2"/>
      <c r="W77" s="2"/>
      <c r="X77" s="2"/>
    </row>
    <row r="78" spans="22:24">
      <c r="V78" s="2"/>
      <c r="W78" s="2"/>
      <c r="X78" s="2"/>
    </row>
    <row r="79" spans="22:24">
      <c r="V79" s="2"/>
      <c r="W79" s="2"/>
      <c r="X79" s="2"/>
    </row>
    <row r="80" spans="22:24">
      <c r="V80" s="2"/>
      <c r="W80" s="2"/>
      <c r="X80" s="2"/>
    </row>
    <row r="81" spans="22:24">
      <c r="V81" s="2"/>
      <c r="W81" s="2"/>
      <c r="X81" s="2"/>
    </row>
    <row r="82" spans="22:24">
      <c r="V82" s="2"/>
      <c r="W82" s="2"/>
      <c r="X82" s="2"/>
    </row>
    <row r="83" spans="22:24">
      <c r="V83" s="2"/>
      <c r="W83" s="2"/>
      <c r="X83" s="2"/>
    </row>
    <row r="84" spans="22:24">
      <c r="V84" s="2"/>
      <c r="W84" s="2"/>
      <c r="X84" s="2"/>
    </row>
    <row r="85" spans="22:24">
      <c r="V85" s="2"/>
      <c r="W85" s="2"/>
      <c r="X85" s="2"/>
    </row>
    <row r="86" spans="22:24">
      <c r="V86" s="2"/>
      <c r="W86" s="2"/>
      <c r="X86" s="2"/>
    </row>
    <row r="87" spans="22:24">
      <c r="V87" s="2"/>
      <c r="W87" s="2"/>
      <c r="X87" s="2"/>
    </row>
    <row r="88" spans="22:24">
      <c r="V88" s="2"/>
      <c r="W88" s="2"/>
      <c r="X88" s="2"/>
    </row>
  </sheetData>
  <mergeCells count="77">
    <mergeCell ref="A1:T1"/>
    <mergeCell ref="O4:P4"/>
    <mergeCell ref="Q4:R4"/>
    <mergeCell ref="S4:T4"/>
    <mergeCell ref="E7:J7"/>
    <mergeCell ref="E8:J8"/>
    <mergeCell ref="E9:J9"/>
    <mergeCell ref="E10:J10"/>
    <mergeCell ref="E11:J11"/>
    <mergeCell ref="E12:J12"/>
    <mergeCell ref="E13:J13"/>
    <mergeCell ref="E14:J14"/>
    <mergeCell ref="E15:J15"/>
    <mergeCell ref="E16:J16"/>
    <mergeCell ref="E17:J17"/>
    <mergeCell ref="C18:K18"/>
    <mergeCell ref="C19:K19"/>
    <mergeCell ref="O19:T19"/>
    <mergeCell ref="C20:K20"/>
    <mergeCell ref="B21:K21"/>
    <mergeCell ref="E22:J22"/>
    <mergeCell ref="E23:J23"/>
    <mergeCell ref="E24:J24"/>
    <mergeCell ref="E25:J25"/>
    <mergeCell ref="E26:J26"/>
    <mergeCell ref="E27:J27"/>
    <mergeCell ref="E28:J28"/>
    <mergeCell ref="E29:J29"/>
    <mergeCell ref="E30:J30"/>
    <mergeCell ref="E31:J31"/>
    <mergeCell ref="E32:J32"/>
    <mergeCell ref="E33:J33"/>
    <mergeCell ref="E34:J34"/>
    <mergeCell ref="E35:J35"/>
    <mergeCell ref="E36:J36"/>
    <mergeCell ref="E37:J37"/>
    <mergeCell ref="E38:J38"/>
    <mergeCell ref="E39:J39"/>
    <mergeCell ref="E40:J40"/>
    <mergeCell ref="E41:J41"/>
    <mergeCell ref="E42:J42"/>
    <mergeCell ref="E43:J43"/>
    <mergeCell ref="E44:J44"/>
    <mergeCell ref="B45:K45"/>
    <mergeCell ref="A46:K46"/>
    <mergeCell ref="M46:N46"/>
    <mergeCell ref="A47:L47"/>
    <mergeCell ref="M47:N47"/>
    <mergeCell ref="A48:K48"/>
    <mergeCell ref="L48:N48"/>
    <mergeCell ref="Q48:T48"/>
    <mergeCell ref="A49:K49"/>
    <mergeCell ref="L49:N49"/>
    <mergeCell ref="Q49:T49"/>
    <mergeCell ref="A50:K50"/>
    <mergeCell ref="L50:N50"/>
    <mergeCell ref="Q50:T50"/>
    <mergeCell ref="A2:A6"/>
    <mergeCell ref="A7:A21"/>
    <mergeCell ref="A22:A45"/>
    <mergeCell ref="B2:B6"/>
    <mergeCell ref="B7:B18"/>
    <mergeCell ref="B19:B20"/>
    <mergeCell ref="B22:B26"/>
    <mergeCell ref="B27:B32"/>
    <mergeCell ref="B33:B36"/>
    <mergeCell ref="B37:B44"/>
    <mergeCell ref="C2:C6"/>
    <mergeCell ref="D2:D6"/>
    <mergeCell ref="K2:K6"/>
    <mergeCell ref="L2:L6"/>
    <mergeCell ref="M5:M6"/>
    <mergeCell ref="N5:N6"/>
    <mergeCell ref="O2:T3"/>
    <mergeCell ref="E2:J6"/>
    <mergeCell ref="M2:N4"/>
    <mergeCell ref="A51:T56"/>
  </mergeCell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84"/>
  <sheetViews>
    <sheetView workbookViewId="0">
      <selection activeCell="Z12" sqref="Z12"/>
    </sheetView>
  </sheetViews>
  <sheetFormatPr defaultColWidth="9" defaultRowHeight="14.4"/>
  <cols>
    <col min="1" max="1" width="3.33333333333333" customWidth="1"/>
    <col min="2" max="4" width="3.66666666666667" customWidth="1"/>
    <col min="5" max="5" width="10.4444444444444" style="1" customWidth="1"/>
    <col min="6" max="8" width="3.33333333333333" customWidth="1"/>
    <col min="9" max="9" width="4.44444444444444" customWidth="1"/>
    <col min="10" max="10" width="3.66666666666667" customWidth="1"/>
    <col min="11" max="11" width="2" customWidth="1"/>
    <col min="12" max="12" width="3.77777777777778" style="1" customWidth="1"/>
    <col min="13" max="13" width="5.44444444444444" customWidth="1"/>
    <col min="14" max="14" width="4.11111111111111" customWidth="1"/>
    <col min="15" max="15" width="4" customWidth="1"/>
    <col min="16" max="21" width="4.66666666666667" customWidth="1"/>
    <col min="22" max="22" width="4.44444444444444" style="2" customWidth="1"/>
    <col min="23" max="23" width="4.44444444444444" customWidth="1"/>
    <col min="25" max="25" width="12.6666666666667"/>
  </cols>
  <sheetData>
    <row r="1" ht="31.5" customHeight="1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15" customHeight="1" spans="1:21">
      <c r="A2" s="4" t="s">
        <v>83</v>
      </c>
      <c r="B2" s="4" t="s">
        <v>84</v>
      </c>
      <c r="C2" s="4" t="s">
        <v>2</v>
      </c>
      <c r="D2" s="4" t="s">
        <v>3</v>
      </c>
      <c r="E2" s="4" t="s">
        <v>4</v>
      </c>
      <c r="F2" s="4" t="s">
        <v>5</v>
      </c>
      <c r="G2" s="4"/>
      <c r="H2" s="4"/>
      <c r="I2" s="4"/>
      <c r="J2" s="4"/>
      <c r="K2" s="4"/>
      <c r="L2" s="4" t="s">
        <v>6</v>
      </c>
      <c r="M2" s="4" t="s">
        <v>7</v>
      </c>
      <c r="N2" s="4" t="s">
        <v>8</v>
      </c>
      <c r="O2" s="4"/>
      <c r="P2" s="4" t="s">
        <v>9</v>
      </c>
      <c r="Q2" s="4"/>
      <c r="R2" s="4"/>
      <c r="S2" s="4"/>
      <c r="T2" s="4"/>
      <c r="U2" s="4"/>
    </row>
    <row r="3" ht="15" customHeight="1" spans="1:2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ht="15" customHeight="1" spans="1:2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 t="s">
        <v>10</v>
      </c>
      <c r="Q4" s="4"/>
      <c r="R4" s="4" t="s">
        <v>11</v>
      </c>
      <c r="S4" s="4"/>
      <c r="T4" s="4" t="s">
        <v>12</v>
      </c>
      <c r="U4" s="4"/>
    </row>
    <row r="5" ht="15" customHeight="1" spans="1:2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 t="s">
        <v>13</v>
      </c>
      <c r="O5" s="4" t="s">
        <v>14</v>
      </c>
      <c r="P5" s="4" t="s">
        <v>15</v>
      </c>
      <c r="Q5" s="4" t="s">
        <v>16</v>
      </c>
      <c r="R5" s="4" t="s">
        <v>17</v>
      </c>
      <c r="S5" s="4" t="s">
        <v>18</v>
      </c>
      <c r="T5" s="4" t="s">
        <v>19</v>
      </c>
      <c r="U5" s="4" t="s">
        <v>20</v>
      </c>
    </row>
    <row r="6" ht="15" customHeight="1" spans="1:2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>
        <v>20</v>
      </c>
      <c r="Q6" s="4">
        <v>20</v>
      </c>
      <c r="R6" s="4">
        <v>20</v>
      </c>
      <c r="S6" s="4">
        <v>20</v>
      </c>
      <c r="T6" s="4">
        <v>20</v>
      </c>
      <c r="U6" s="4">
        <v>20</v>
      </c>
    </row>
    <row r="7" ht="15" customHeight="1" spans="1:21">
      <c r="A7" s="5" t="s">
        <v>85</v>
      </c>
      <c r="B7" s="4" t="s">
        <v>22</v>
      </c>
      <c r="C7" s="4" t="s">
        <v>86</v>
      </c>
      <c r="D7" s="4" t="s">
        <v>23</v>
      </c>
      <c r="E7" s="6" t="s">
        <v>24</v>
      </c>
      <c r="F7" s="7" t="s">
        <v>25</v>
      </c>
      <c r="G7" s="7"/>
      <c r="H7" s="7"/>
      <c r="I7" s="7"/>
      <c r="J7" s="7"/>
      <c r="K7" s="7"/>
      <c r="L7" s="22" t="s">
        <v>26</v>
      </c>
      <c r="M7" s="22">
        <v>3</v>
      </c>
      <c r="N7" s="22">
        <v>32</v>
      </c>
      <c r="O7" s="22">
        <v>16</v>
      </c>
      <c r="P7" s="22">
        <v>48</v>
      </c>
      <c r="Q7" s="22"/>
      <c r="R7" s="22"/>
      <c r="S7" s="22"/>
      <c r="T7" s="12"/>
      <c r="U7" s="12"/>
    </row>
    <row r="8" ht="33.75" customHeight="1" spans="1:21">
      <c r="A8" s="8"/>
      <c r="B8" s="4"/>
      <c r="C8" s="4"/>
      <c r="D8" s="4" t="s">
        <v>23</v>
      </c>
      <c r="E8" s="6" t="s">
        <v>27</v>
      </c>
      <c r="F8" s="7" t="s">
        <v>28</v>
      </c>
      <c r="G8" s="7"/>
      <c r="H8" s="7"/>
      <c r="I8" s="7"/>
      <c r="J8" s="7"/>
      <c r="K8" s="7"/>
      <c r="L8" s="22" t="s">
        <v>26</v>
      </c>
      <c r="M8" s="22">
        <v>4</v>
      </c>
      <c r="N8" s="22">
        <v>48</v>
      </c>
      <c r="O8" s="22">
        <v>16</v>
      </c>
      <c r="P8" s="22"/>
      <c r="Q8" s="22">
        <v>64</v>
      </c>
      <c r="R8" s="22">
        <v>20</v>
      </c>
      <c r="S8" s="22"/>
      <c r="T8" s="12"/>
      <c r="U8" s="12"/>
    </row>
    <row r="9" ht="15" customHeight="1" spans="1:22">
      <c r="A9" s="8"/>
      <c r="B9" s="4"/>
      <c r="C9" s="4"/>
      <c r="D9" s="4" t="s">
        <v>29</v>
      </c>
      <c r="E9" s="6" t="s">
        <v>87</v>
      </c>
      <c r="F9" s="7" t="s">
        <v>31</v>
      </c>
      <c r="G9" s="7"/>
      <c r="H9" s="7"/>
      <c r="I9" s="7"/>
      <c r="J9" s="7"/>
      <c r="K9" s="7"/>
      <c r="L9" s="22" t="s">
        <v>32</v>
      </c>
      <c r="M9" s="22">
        <v>1</v>
      </c>
      <c r="N9" s="22">
        <v>16</v>
      </c>
      <c r="O9" s="22"/>
      <c r="P9" s="22">
        <v>6</v>
      </c>
      <c r="Q9" s="22">
        <v>10</v>
      </c>
      <c r="R9" s="22"/>
      <c r="S9" s="22"/>
      <c r="T9" s="12"/>
      <c r="U9" s="12"/>
      <c r="V9" s="33"/>
    </row>
    <row r="10" ht="28.5" customHeight="1" spans="1:22">
      <c r="A10" s="8"/>
      <c r="B10" s="4"/>
      <c r="C10" s="4"/>
      <c r="D10" s="4" t="s">
        <v>23</v>
      </c>
      <c r="E10" s="9" t="s">
        <v>33</v>
      </c>
      <c r="F10" s="10" t="s">
        <v>34</v>
      </c>
      <c r="G10" s="10"/>
      <c r="H10" s="10"/>
      <c r="I10" s="10"/>
      <c r="J10" s="10"/>
      <c r="K10" s="10"/>
      <c r="L10" s="22" t="s">
        <v>26</v>
      </c>
      <c r="M10" s="22">
        <v>2</v>
      </c>
      <c r="N10" s="22">
        <v>24</v>
      </c>
      <c r="O10" s="22">
        <v>8</v>
      </c>
      <c r="P10" s="22">
        <v>16</v>
      </c>
      <c r="Q10" s="22"/>
      <c r="R10" s="22">
        <v>16</v>
      </c>
      <c r="S10" s="22"/>
      <c r="T10" s="12"/>
      <c r="U10" s="12"/>
      <c r="V10" s="33"/>
    </row>
    <row r="11" ht="15" customHeight="1" spans="1:22">
      <c r="A11" s="8"/>
      <c r="B11" s="4"/>
      <c r="C11" s="4"/>
      <c r="D11" s="4" t="s">
        <v>29</v>
      </c>
      <c r="E11" s="6" t="s">
        <v>35</v>
      </c>
      <c r="F11" s="10" t="s">
        <v>36</v>
      </c>
      <c r="G11" s="10"/>
      <c r="H11" s="10"/>
      <c r="I11" s="10"/>
      <c r="J11" s="10"/>
      <c r="K11" s="10"/>
      <c r="L11" s="22" t="s">
        <v>26</v>
      </c>
      <c r="M11" s="22">
        <v>2</v>
      </c>
      <c r="N11" s="22">
        <v>32</v>
      </c>
      <c r="O11" s="22"/>
      <c r="P11" s="22">
        <v>16</v>
      </c>
      <c r="Q11" s="22">
        <v>16</v>
      </c>
      <c r="R11" s="22"/>
      <c r="S11" s="22"/>
      <c r="T11" s="12"/>
      <c r="U11" s="12"/>
      <c r="V11" s="33"/>
    </row>
    <row r="12" ht="15" customHeight="1" spans="1:21">
      <c r="A12" s="8"/>
      <c r="B12" s="4"/>
      <c r="C12" s="4"/>
      <c r="D12" s="4" t="s">
        <v>29</v>
      </c>
      <c r="E12" s="6" t="s">
        <v>37</v>
      </c>
      <c r="F12" s="10" t="s">
        <v>38</v>
      </c>
      <c r="G12" s="10"/>
      <c r="H12" s="10"/>
      <c r="I12" s="10"/>
      <c r="J12" s="10"/>
      <c r="K12" s="10"/>
      <c r="L12" s="22" t="s">
        <v>26</v>
      </c>
      <c r="M12" s="22">
        <v>2</v>
      </c>
      <c r="N12" s="22">
        <v>36</v>
      </c>
      <c r="O12" s="22"/>
      <c r="P12" s="22">
        <v>36</v>
      </c>
      <c r="Q12" s="22"/>
      <c r="R12" s="22"/>
      <c r="S12" s="22"/>
      <c r="T12" s="12"/>
      <c r="U12" s="12"/>
    </row>
    <row r="13" ht="15" customHeight="1" spans="1:21">
      <c r="A13" s="8"/>
      <c r="B13" s="4"/>
      <c r="C13" s="4"/>
      <c r="D13" s="4" t="s">
        <v>39</v>
      </c>
      <c r="E13" s="6" t="s">
        <v>40</v>
      </c>
      <c r="F13" s="11" t="s">
        <v>41</v>
      </c>
      <c r="G13" s="11"/>
      <c r="H13" s="11"/>
      <c r="I13" s="11"/>
      <c r="J13" s="11"/>
      <c r="K13" s="11"/>
      <c r="L13" s="22" t="s">
        <v>32</v>
      </c>
      <c r="M13" s="22">
        <v>2</v>
      </c>
      <c r="N13" s="22"/>
      <c r="O13" s="22">
        <v>112</v>
      </c>
      <c r="P13" s="22">
        <v>112</v>
      </c>
      <c r="Q13" s="22"/>
      <c r="R13" s="22"/>
      <c r="S13" s="22"/>
      <c r="T13" s="12"/>
      <c r="U13" s="12"/>
    </row>
    <row r="14" ht="15" customHeight="1" spans="1:21">
      <c r="A14" s="8"/>
      <c r="B14" s="4"/>
      <c r="C14" s="4"/>
      <c r="D14" s="4" t="s">
        <v>23</v>
      </c>
      <c r="E14" s="6" t="s">
        <v>42</v>
      </c>
      <c r="F14" s="10" t="s">
        <v>43</v>
      </c>
      <c r="G14" s="10"/>
      <c r="H14" s="10"/>
      <c r="I14" s="10"/>
      <c r="J14" s="10"/>
      <c r="K14" s="10"/>
      <c r="L14" s="22" t="s">
        <v>26</v>
      </c>
      <c r="M14" s="22">
        <v>2</v>
      </c>
      <c r="N14" s="22">
        <v>16</v>
      </c>
      <c r="O14" s="22">
        <v>16</v>
      </c>
      <c r="P14" s="22"/>
      <c r="Q14" s="22">
        <v>32</v>
      </c>
      <c r="R14" s="22"/>
      <c r="S14" s="22"/>
      <c r="T14" s="12"/>
      <c r="U14" s="12"/>
    </row>
    <row r="15" ht="15" customHeight="1" spans="1:21">
      <c r="A15" s="8"/>
      <c r="B15" s="4"/>
      <c r="C15" s="4"/>
      <c r="D15" s="4" t="s">
        <v>39</v>
      </c>
      <c r="E15" s="6" t="s">
        <v>44</v>
      </c>
      <c r="F15" s="7" t="s">
        <v>45</v>
      </c>
      <c r="G15" s="7"/>
      <c r="H15" s="7"/>
      <c r="I15" s="7"/>
      <c r="J15" s="7"/>
      <c r="K15" s="7"/>
      <c r="L15" s="22" t="s">
        <v>26</v>
      </c>
      <c r="M15" s="22">
        <v>7</v>
      </c>
      <c r="N15" s="22"/>
      <c r="O15" s="22">
        <v>112</v>
      </c>
      <c r="P15" s="22">
        <v>24</v>
      </c>
      <c r="Q15" s="22">
        <v>32</v>
      </c>
      <c r="R15" s="22">
        <v>24</v>
      </c>
      <c r="S15" s="34">
        <v>32</v>
      </c>
      <c r="T15" s="12"/>
      <c r="U15" s="12"/>
    </row>
    <row r="16" ht="15" customHeight="1" spans="1:21">
      <c r="A16" s="8"/>
      <c r="B16" s="4"/>
      <c r="C16" s="4"/>
      <c r="D16" s="4" t="s">
        <v>23</v>
      </c>
      <c r="E16" s="6" t="s">
        <v>46</v>
      </c>
      <c r="F16" s="7" t="s">
        <v>47</v>
      </c>
      <c r="G16" s="7"/>
      <c r="H16" s="7"/>
      <c r="I16" s="7"/>
      <c r="J16" s="7"/>
      <c r="K16" s="7"/>
      <c r="L16" s="22" t="s">
        <v>26</v>
      </c>
      <c r="M16" s="22">
        <v>3</v>
      </c>
      <c r="N16" s="22">
        <v>24</v>
      </c>
      <c r="O16" s="22">
        <v>24</v>
      </c>
      <c r="P16" s="23">
        <v>48</v>
      </c>
      <c r="Q16" s="22"/>
      <c r="R16" s="22"/>
      <c r="S16" s="22"/>
      <c r="T16" s="12"/>
      <c r="U16" s="12"/>
    </row>
    <row r="17" ht="15" customHeight="1" spans="1:21">
      <c r="A17" s="8"/>
      <c r="B17" s="4"/>
      <c r="C17" s="4"/>
      <c r="D17" s="12" t="s">
        <v>88</v>
      </c>
      <c r="E17" s="12"/>
      <c r="F17" s="12"/>
      <c r="G17" s="12"/>
      <c r="H17" s="12"/>
      <c r="I17" s="12"/>
      <c r="J17" s="12"/>
      <c r="K17" s="12"/>
      <c r="L17" s="12"/>
      <c r="M17" s="24">
        <f t="shared" ref="M17:S17" si="0">SUM(M7:M16)</f>
        <v>28</v>
      </c>
      <c r="N17" s="24">
        <f t="shared" si="0"/>
        <v>228</v>
      </c>
      <c r="O17" s="24">
        <f t="shared" si="0"/>
        <v>304</v>
      </c>
      <c r="P17" s="24">
        <f t="shared" si="0"/>
        <v>306</v>
      </c>
      <c r="Q17" s="24">
        <f t="shared" si="0"/>
        <v>154</v>
      </c>
      <c r="R17" s="24">
        <f t="shared" si="0"/>
        <v>60</v>
      </c>
      <c r="S17" s="24">
        <f t="shared" si="0"/>
        <v>32</v>
      </c>
      <c r="T17" s="24"/>
      <c r="U17" s="24"/>
    </row>
    <row r="18" ht="33" customHeight="1" spans="1:21">
      <c r="A18" s="8"/>
      <c r="B18" s="4" t="s">
        <v>51</v>
      </c>
      <c r="C18" s="4" t="s">
        <v>89</v>
      </c>
      <c r="D18" s="12" t="s">
        <v>90</v>
      </c>
      <c r="E18" s="12"/>
      <c r="F18" s="12"/>
      <c r="G18" s="12"/>
      <c r="H18" s="12"/>
      <c r="I18" s="12"/>
      <c r="J18" s="12"/>
      <c r="K18" s="12"/>
      <c r="L18" s="12"/>
      <c r="M18" s="24">
        <v>10</v>
      </c>
      <c r="N18" s="24">
        <v>160</v>
      </c>
      <c r="O18" s="24" t="s">
        <v>52</v>
      </c>
      <c r="P18" s="24"/>
      <c r="Q18" s="24"/>
      <c r="R18" s="24"/>
      <c r="S18" s="24"/>
      <c r="T18" s="24"/>
      <c r="U18" s="24"/>
    </row>
    <row r="19" ht="29.1" customHeight="1" spans="1:21">
      <c r="A19" s="8"/>
      <c r="B19" s="4"/>
      <c r="C19" s="4"/>
      <c r="D19" s="12"/>
      <c r="E19" s="12"/>
      <c r="F19" s="12"/>
      <c r="G19" s="12"/>
      <c r="H19" s="12"/>
      <c r="I19" s="12"/>
      <c r="J19" s="12"/>
      <c r="K19" s="12"/>
      <c r="L19" s="12"/>
      <c r="M19" s="24"/>
      <c r="N19" s="24"/>
      <c r="O19" s="24"/>
      <c r="P19" s="24"/>
      <c r="Q19" s="24"/>
      <c r="R19" s="24"/>
      <c r="S19" s="24"/>
      <c r="T19" s="24"/>
      <c r="U19" s="24"/>
    </row>
    <row r="20" ht="15" customHeight="1" spans="1:21">
      <c r="A20" s="13"/>
      <c r="B20" s="12" t="s">
        <v>91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24">
        <v>38</v>
      </c>
      <c r="N20" s="24">
        <f>N17+N18</f>
        <v>388</v>
      </c>
      <c r="O20" s="24">
        <f>O17+0</f>
        <v>304</v>
      </c>
      <c r="P20" s="24">
        <f t="shared" ref="P20:S20" si="1">P17+32</f>
        <v>338</v>
      </c>
      <c r="Q20" s="24">
        <f>Q17+64</f>
        <v>218</v>
      </c>
      <c r="R20" s="24">
        <f t="shared" si="1"/>
        <v>92</v>
      </c>
      <c r="S20" s="24">
        <f t="shared" si="1"/>
        <v>64</v>
      </c>
      <c r="T20" s="24"/>
      <c r="U20" s="24"/>
    </row>
    <row r="21" ht="15" customHeight="1" spans="1:21">
      <c r="A21" s="5" t="s">
        <v>92</v>
      </c>
      <c r="B21" s="4" t="s">
        <v>55</v>
      </c>
      <c r="C21" s="4" t="s">
        <v>86</v>
      </c>
      <c r="D21" s="4"/>
      <c r="E21" s="14"/>
      <c r="F21" s="15" t="s">
        <v>56</v>
      </c>
      <c r="G21" s="15"/>
      <c r="H21" s="15"/>
      <c r="I21" s="15"/>
      <c r="J21" s="15"/>
      <c r="K21" s="15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ht="15" customHeight="1" spans="1:21">
      <c r="A22" s="8"/>
      <c r="B22" s="4"/>
      <c r="C22" s="4"/>
      <c r="D22" s="4"/>
      <c r="E22" s="14"/>
      <c r="F22" s="15" t="s">
        <v>57</v>
      </c>
      <c r="G22" s="15"/>
      <c r="H22" s="15"/>
      <c r="I22" s="15"/>
      <c r="J22" s="15"/>
      <c r="K22" s="15"/>
      <c r="L22" s="12"/>
      <c r="M22" s="12"/>
      <c r="N22" s="12"/>
      <c r="O22" s="12"/>
      <c r="P22" s="12"/>
      <c r="Q22" s="12"/>
      <c r="R22" s="12"/>
      <c r="S22" s="12"/>
      <c r="T22" s="12"/>
      <c r="U22" s="12"/>
    </row>
    <row r="23" ht="15" customHeight="1" spans="1:21">
      <c r="A23" s="8"/>
      <c r="B23" s="4"/>
      <c r="C23" s="4"/>
      <c r="D23" s="4"/>
      <c r="E23" s="14"/>
      <c r="F23" s="15" t="s">
        <v>58</v>
      </c>
      <c r="G23" s="15"/>
      <c r="H23" s="15"/>
      <c r="I23" s="15"/>
      <c r="J23" s="15"/>
      <c r="K23" s="15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4" ht="15" customHeight="1" spans="1:21">
      <c r="A24" s="8"/>
      <c r="B24" s="4"/>
      <c r="C24" s="4"/>
      <c r="D24" s="4"/>
      <c r="E24" s="14"/>
      <c r="F24" s="15" t="s">
        <v>59</v>
      </c>
      <c r="G24" s="15"/>
      <c r="H24" s="15"/>
      <c r="I24" s="15"/>
      <c r="J24" s="15"/>
      <c r="K24" s="15"/>
      <c r="L24" s="12"/>
      <c r="M24" s="12"/>
      <c r="N24" s="12"/>
      <c r="O24" s="12"/>
      <c r="P24" s="12"/>
      <c r="Q24" s="12"/>
      <c r="R24" s="12"/>
      <c r="S24" s="12"/>
      <c r="T24" s="12"/>
      <c r="U24" s="12"/>
    </row>
    <row r="25" ht="15" customHeight="1" spans="1:21">
      <c r="A25" s="8"/>
      <c r="B25" s="4"/>
      <c r="C25" s="4"/>
      <c r="D25" s="4"/>
      <c r="E25" s="14"/>
      <c r="F25" s="15"/>
      <c r="G25" s="15"/>
      <c r="H25" s="15"/>
      <c r="I25" s="15"/>
      <c r="J25" s="15"/>
      <c r="K25" s="15"/>
      <c r="L25" s="12"/>
      <c r="M25" s="12"/>
      <c r="N25" s="12"/>
      <c r="O25" s="12"/>
      <c r="P25" s="12"/>
      <c r="Q25" s="12"/>
      <c r="R25" s="25"/>
      <c r="S25" s="12"/>
      <c r="T25" s="12"/>
      <c r="U25" s="12"/>
    </row>
    <row r="26" ht="15" customHeight="1" spans="1:21">
      <c r="A26" s="8"/>
      <c r="B26" s="4" t="s">
        <v>60</v>
      </c>
      <c r="C26" s="4" t="s">
        <v>86</v>
      </c>
      <c r="D26" s="4"/>
      <c r="E26" s="14"/>
      <c r="F26" s="15" t="s">
        <v>56</v>
      </c>
      <c r="G26" s="15"/>
      <c r="H26" s="15"/>
      <c r="I26" s="15"/>
      <c r="J26" s="15"/>
      <c r="K26" s="15"/>
      <c r="L26" s="12"/>
      <c r="M26" s="12"/>
      <c r="N26" s="12"/>
      <c r="O26" s="12"/>
      <c r="P26" s="12"/>
      <c r="Q26" s="12"/>
      <c r="R26" s="12"/>
      <c r="S26" s="12"/>
      <c r="T26" s="12"/>
      <c r="U26" s="12"/>
    </row>
    <row r="27" ht="15" customHeight="1" spans="1:21">
      <c r="A27" s="8"/>
      <c r="B27" s="4"/>
      <c r="C27" s="4"/>
      <c r="D27" s="4"/>
      <c r="E27" s="14"/>
      <c r="F27" s="15" t="s">
        <v>57</v>
      </c>
      <c r="G27" s="15"/>
      <c r="H27" s="15"/>
      <c r="I27" s="15"/>
      <c r="J27" s="15"/>
      <c r="K27" s="15"/>
      <c r="L27" s="12"/>
      <c r="M27" s="12"/>
      <c r="N27" s="12"/>
      <c r="O27" s="12"/>
      <c r="P27" s="25"/>
      <c r="Q27" s="12"/>
      <c r="R27" s="12"/>
      <c r="S27" s="12"/>
      <c r="T27" s="12"/>
      <c r="U27" s="12"/>
    </row>
    <row r="28" ht="15" customHeight="1" spans="1:21">
      <c r="A28" s="8"/>
      <c r="B28" s="4"/>
      <c r="C28" s="4"/>
      <c r="D28" s="4"/>
      <c r="E28" s="14"/>
      <c r="F28" s="15" t="s">
        <v>58</v>
      </c>
      <c r="G28" s="15"/>
      <c r="H28" s="15"/>
      <c r="I28" s="15"/>
      <c r="J28" s="15"/>
      <c r="K28" s="15"/>
      <c r="L28" s="12"/>
      <c r="M28" s="12"/>
      <c r="N28" s="12"/>
      <c r="O28" s="12"/>
      <c r="P28" s="12"/>
      <c r="Q28" s="25"/>
      <c r="R28" s="12"/>
      <c r="S28" s="12"/>
      <c r="T28" s="12"/>
      <c r="U28" s="12"/>
    </row>
    <row r="29" ht="15" customHeight="1" spans="1:21">
      <c r="A29" s="8"/>
      <c r="B29" s="4"/>
      <c r="C29" s="4"/>
      <c r="D29" s="4"/>
      <c r="E29" s="14"/>
      <c r="F29" s="15" t="s">
        <v>59</v>
      </c>
      <c r="G29" s="15"/>
      <c r="H29" s="15"/>
      <c r="I29" s="15"/>
      <c r="J29" s="15"/>
      <c r="K29" s="15"/>
      <c r="L29" s="12"/>
      <c r="M29" s="12"/>
      <c r="N29" s="12"/>
      <c r="O29" s="12"/>
      <c r="P29" s="12"/>
      <c r="Q29" s="12"/>
      <c r="R29" s="12"/>
      <c r="S29" s="12"/>
      <c r="T29" s="12"/>
      <c r="U29" s="12"/>
    </row>
    <row r="30" ht="15" customHeight="1" spans="1:21">
      <c r="A30" s="8"/>
      <c r="B30" s="4"/>
      <c r="C30" s="4"/>
      <c r="D30" s="4"/>
      <c r="E30" s="14"/>
      <c r="F30" s="15"/>
      <c r="G30" s="15"/>
      <c r="H30" s="15"/>
      <c r="I30" s="15"/>
      <c r="J30" s="15"/>
      <c r="K30" s="15"/>
      <c r="L30" s="12"/>
      <c r="M30" s="12"/>
      <c r="N30" s="12"/>
      <c r="O30" s="12"/>
      <c r="P30" s="12"/>
      <c r="Q30" s="12"/>
      <c r="R30" s="12"/>
      <c r="S30" s="12"/>
      <c r="T30" s="12"/>
      <c r="U30" s="12"/>
    </row>
    <row r="31" ht="15" customHeight="1" spans="1:21">
      <c r="A31" s="8"/>
      <c r="B31" s="4"/>
      <c r="C31" s="4"/>
      <c r="D31" s="4"/>
      <c r="E31" s="14"/>
      <c r="F31" s="15"/>
      <c r="G31" s="15"/>
      <c r="H31" s="15"/>
      <c r="I31" s="15"/>
      <c r="J31" s="15"/>
      <c r="K31" s="15"/>
      <c r="L31" s="12"/>
      <c r="M31" s="12"/>
      <c r="N31" s="12"/>
      <c r="O31" s="12"/>
      <c r="P31" s="12"/>
      <c r="Q31" s="12"/>
      <c r="R31" s="12"/>
      <c r="S31" s="12"/>
      <c r="T31" s="12"/>
      <c r="U31" s="12"/>
    </row>
    <row r="32" ht="15" customHeight="1" spans="1:22">
      <c r="A32" s="8"/>
      <c r="B32" s="4" t="s">
        <v>61</v>
      </c>
      <c r="C32" s="4" t="s">
        <v>89</v>
      </c>
      <c r="D32" s="4"/>
      <c r="E32" s="14"/>
      <c r="F32" s="15" t="s">
        <v>56</v>
      </c>
      <c r="G32" s="15"/>
      <c r="H32" s="15"/>
      <c r="I32" s="15"/>
      <c r="J32" s="15"/>
      <c r="K32" s="15"/>
      <c r="L32" s="12"/>
      <c r="M32" s="26"/>
      <c r="N32" s="26"/>
      <c r="O32" s="26"/>
      <c r="P32" s="12"/>
      <c r="Q32" s="12"/>
      <c r="R32" s="12"/>
      <c r="S32" s="12"/>
      <c r="T32" s="12"/>
      <c r="U32" s="12"/>
      <c r="V32" s="2" t="s">
        <v>93</v>
      </c>
    </row>
    <row r="33" ht="15" customHeight="1" spans="1:21">
      <c r="A33" s="8"/>
      <c r="B33" s="4"/>
      <c r="C33" s="4"/>
      <c r="D33" s="4"/>
      <c r="E33" s="14"/>
      <c r="F33" s="15" t="s">
        <v>57</v>
      </c>
      <c r="G33" s="15"/>
      <c r="H33" s="15"/>
      <c r="I33" s="15"/>
      <c r="J33" s="15"/>
      <c r="K33" s="15"/>
      <c r="L33" s="12"/>
      <c r="M33" s="26"/>
      <c r="N33" s="26"/>
      <c r="O33" s="26"/>
      <c r="P33" s="12"/>
      <c r="Q33" s="12"/>
      <c r="R33" s="12"/>
      <c r="S33" s="12"/>
      <c r="T33" s="12"/>
      <c r="U33" s="12"/>
    </row>
    <row r="34" ht="15" customHeight="1" spans="1:21">
      <c r="A34" s="8"/>
      <c r="B34" s="4"/>
      <c r="C34" s="4"/>
      <c r="D34" s="4"/>
      <c r="E34" s="14"/>
      <c r="F34" s="15" t="s">
        <v>59</v>
      </c>
      <c r="G34" s="15"/>
      <c r="H34" s="15"/>
      <c r="I34" s="15"/>
      <c r="J34" s="15"/>
      <c r="K34" s="15"/>
      <c r="L34" s="12"/>
      <c r="M34" s="26"/>
      <c r="N34" s="26"/>
      <c r="O34" s="26"/>
      <c r="P34" s="12"/>
      <c r="Q34" s="12"/>
      <c r="R34" s="12"/>
      <c r="S34" s="12"/>
      <c r="T34" s="12"/>
      <c r="U34" s="12"/>
    </row>
    <row r="35" ht="15" customHeight="1" spans="1:21">
      <c r="A35" s="8"/>
      <c r="B35" s="4"/>
      <c r="C35" s="4"/>
      <c r="D35" s="4"/>
      <c r="E35" s="14"/>
      <c r="F35" s="15"/>
      <c r="G35" s="15"/>
      <c r="H35" s="15"/>
      <c r="I35" s="15"/>
      <c r="J35" s="15"/>
      <c r="K35" s="15"/>
      <c r="L35" s="12"/>
      <c r="M35" s="26"/>
      <c r="N35" s="26"/>
      <c r="O35" s="26"/>
      <c r="P35" s="12"/>
      <c r="Q35" s="12"/>
      <c r="R35" s="12"/>
      <c r="S35" s="12"/>
      <c r="T35" s="12"/>
      <c r="U35" s="12"/>
    </row>
    <row r="36" ht="15" customHeight="1" spans="1:21">
      <c r="A36" s="8"/>
      <c r="B36" s="4" t="s">
        <v>62</v>
      </c>
      <c r="C36" s="4" t="s">
        <v>86</v>
      </c>
      <c r="D36" s="4"/>
      <c r="E36" s="14"/>
      <c r="F36" s="15" t="s">
        <v>63</v>
      </c>
      <c r="G36" s="15"/>
      <c r="H36" s="15"/>
      <c r="I36" s="15"/>
      <c r="J36" s="15"/>
      <c r="K36" s="15"/>
      <c r="L36" s="12"/>
      <c r="M36" s="12"/>
      <c r="N36" s="12"/>
      <c r="O36" s="12"/>
      <c r="P36" s="12"/>
      <c r="Q36" s="12"/>
      <c r="R36" s="12"/>
      <c r="S36" s="12"/>
      <c r="T36" s="12"/>
      <c r="U36" s="12"/>
    </row>
    <row r="37" ht="15" customHeight="1" spans="1:21">
      <c r="A37" s="8"/>
      <c r="B37" s="4"/>
      <c r="C37" s="4"/>
      <c r="D37" s="4"/>
      <c r="E37" s="14"/>
      <c r="F37" s="15" t="s">
        <v>64</v>
      </c>
      <c r="G37" s="15"/>
      <c r="H37" s="15"/>
      <c r="I37" s="15"/>
      <c r="J37" s="15"/>
      <c r="K37" s="15"/>
      <c r="L37" s="12"/>
      <c r="M37" s="12"/>
      <c r="N37" s="12"/>
      <c r="O37" s="12"/>
      <c r="P37" s="12"/>
      <c r="Q37" s="12"/>
      <c r="R37" s="12"/>
      <c r="S37" s="12"/>
      <c r="T37" s="12"/>
      <c r="U37" s="12"/>
    </row>
    <row r="38" ht="15" customHeight="1" spans="1:21">
      <c r="A38" s="8"/>
      <c r="B38" s="4"/>
      <c r="C38" s="4"/>
      <c r="D38" s="4"/>
      <c r="E38" s="14"/>
      <c r="F38" s="16" t="s">
        <v>65</v>
      </c>
      <c r="G38" s="17"/>
      <c r="H38" s="17"/>
      <c r="I38" s="17"/>
      <c r="J38" s="17"/>
      <c r="K38" s="27"/>
      <c r="L38" s="12"/>
      <c r="M38" s="12"/>
      <c r="N38" s="12"/>
      <c r="O38" s="12"/>
      <c r="P38" s="12"/>
      <c r="Q38" s="12"/>
      <c r="R38" s="12"/>
      <c r="S38" s="12"/>
      <c r="T38" s="12"/>
      <c r="U38" s="12"/>
    </row>
    <row r="39" ht="15" customHeight="1" spans="1:21">
      <c r="A39" s="8"/>
      <c r="B39" s="4"/>
      <c r="C39" s="4"/>
      <c r="D39" s="4"/>
      <c r="E39" s="14"/>
      <c r="F39" s="15" t="s">
        <v>66</v>
      </c>
      <c r="G39" s="15"/>
      <c r="H39" s="15"/>
      <c r="I39" s="15"/>
      <c r="J39" s="15"/>
      <c r="K39" s="15"/>
      <c r="L39" s="12"/>
      <c r="M39" s="12">
        <v>1</v>
      </c>
      <c r="N39" s="12"/>
      <c r="O39" s="12">
        <v>16</v>
      </c>
      <c r="P39" s="12"/>
      <c r="Q39" s="12"/>
      <c r="R39" s="12"/>
      <c r="S39" s="12"/>
      <c r="T39" s="12"/>
      <c r="U39" s="12"/>
    </row>
    <row r="40" ht="15" customHeight="1" spans="1:21">
      <c r="A40" s="8"/>
      <c r="B40" s="4"/>
      <c r="C40" s="4"/>
      <c r="D40" s="4"/>
      <c r="E40" s="14"/>
      <c r="F40" s="15" t="s">
        <v>67</v>
      </c>
      <c r="G40" s="15"/>
      <c r="H40" s="15"/>
      <c r="I40" s="15"/>
      <c r="J40" s="15"/>
      <c r="K40" s="15"/>
      <c r="L40" s="12"/>
      <c r="M40" s="4">
        <v>6</v>
      </c>
      <c r="N40" s="4"/>
      <c r="O40" s="4">
        <v>96</v>
      </c>
      <c r="P40" s="12"/>
      <c r="Q40" s="12"/>
      <c r="R40" s="12"/>
      <c r="S40" s="12"/>
      <c r="T40" s="12"/>
      <c r="U40" s="12"/>
    </row>
    <row r="41" ht="15" customHeight="1" spans="1:21">
      <c r="A41" s="8"/>
      <c r="B41" s="4"/>
      <c r="C41" s="4"/>
      <c r="D41" s="4"/>
      <c r="E41" s="14"/>
      <c r="F41" s="15" t="s">
        <v>68</v>
      </c>
      <c r="G41" s="15"/>
      <c r="H41" s="15"/>
      <c r="I41" s="15"/>
      <c r="J41" s="15"/>
      <c r="K41" s="15"/>
      <c r="L41" s="12"/>
      <c r="M41" s="12">
        <v>24</v>
      </c>
      <c r="N41" s="12"/>
      <c r="O41" s="12">
        <v>384</v>
      </c>
      <c r="P41" s="12"/>
      <c r="Q41" s="12"/>
      <c r="R41" s="12"/>
      <c r="S41" s="12"/>
      <c r="T41" s="12"/>
      <c r="U41" s="12"/>
    </row>
    <row r="42" ht="15" customHeight="1" spans="1:21">
      <c r="A42" s="8"/>
      <c r="B42" s="4"/>
      <c r="C42" s="4"/>
      <c r="D42" s="4"/>
      <c r="E42" s="14"/>
      <c r="F42" s="15" t="s">
        <v>69</v>
      </c>
      <c r="G42" s="15"/>
      <c r="H42" s="15"/>
      <c r="I42" s="15"/>
      <c r="J42" s="15"/>
      <c r="K42" s="15"/>
      <c r="L42" s="12"/>
      <c r="M42" s="12">
        <v>7.5</v>
      </c>
      <c r="N42" s="12"/>
      <c r="O42" s="12">
        <v>120</v>
      </c>
      <c r="P42" s="12"/>
      <c r="Q42" s="12"/>
      <c r="R42" s="12"/>
      <c r="S42" s="12"/>
      <c r="T42" s="12"/>
      <c r="U42" s="12"/>
    </row>
    <row r="43" ht="15" customHeight="1" spans="1:21">
      <c r="A43" s="8"/>
      <c r="B43" s="4"/>
      <c r="C43" s="4"/>
      <c r="D43" s="4"/>
      <c r="E43" s="14"/>
      <c r="F43" s="15" t="s">
        <v>70</v>
      </c>
      <c r="G43" s="15"/>
      <c r="H43" s="15"/>
      <c r="I43" s="15"/>
      <c r="J43" s="15"/>
      <c r="K43" s="15"/>
      <c r="L43" s="12"/>
      <c r="M43" s="12">
        <v>3</v>
      </c>
      <c r="N43" s="12"/>
      <c r="O43" s="12">
        <v>48</v>
      </c>
      <c r="P43" s="12"/>
      <c r="Q43" s="12"/>
      <c r="R43" s="12"/>
      <c r="S43" s="12"/>
      <c r="T43" s="12"/>
      <c r="U43" s="12"/>
    </row>
    <row r="44" ht="15" customHeight="1" spans="1:21">
      <c r="A44" s="8"/>
      <c r="B44" s="12" t="s">
        <v>94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24">
        <f t="shared" ref="M44:U44" si="2">SUM(M21:M43)</f>
        <v>41.5</v>
      </c>
      <c r="N44" s="24">
        <f t="shared" si="2"/>
        <v>0</v>
      </c>
      <c r="O44" s="24">
        <f t="shared" si="2"/>
        <v>664</v>
      </c>
      <c r="P44" s="24">
        <f t="shared" si="2"/>
        <v>0</v>
      </c>
      <c r="Q44" s="24">
        <f t="shared" si="2"/>
        <v>0</v>
      </c>
      <c r="R44" s="24">
        <f t="shared" si="2"/>
        <v>0</v>
      </c>
      <c r="S44" s="24">
        <f t="shared" si="2"/>
        <v>0</v>
      </c>
      <c r="T44" s="24">
        <f t="shared" si="2"/>
        <v>0</v>
      </c>
      <c r="U44" s="24">
        <f t="shared" si="2"/>
        <v>0</v>
      </c>
    </row>
    <row r="45" ht="15" customHeight="1" spans="1:21">
      <c r="A45" s="18" t="s">
        <v>72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28"/>
      <c r="M45" s="24">
        <f>M20+M44</f>
        <v>79.5</v>
      </c>
      <c r="N45" s="24">
        <f>N20+O20+N44+O44</f>
        <v>1356</v>
      </c>
      <c r="O45" s="24"/>
      <c r="P45" s="24">
        <f t="shared" ref="P45:U45" si="3">P44+P20</f>
        <v>338</v>
      </c>
      <c r="Q45" s="24">
        <f t="shared" si="3"/>
        <v>218</v>
      </c>
      <c r="R45" s="24">
        <f t="shared" si="3"/>
        <v>92</v>
      </c>
      <c r="S45" s="24">
        <f t="shared" si="3"/>
        <v>64</v>
      </c>
      <c r="T45" s="24">
        <f t="shared" si="3"/>
        <v>0</v>
      </c>
      <c r="U45" s="24">
        <f t="shared" si="3"/>
        <v>0</v>
      </c>
    </row>
    <row r="46" ht="15" customHeight="1" spans="1:21">
      <c r="A46" s="18" t="s">
        <v>75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28"/>
      <c r="M46" s="29">
        <f>N20</f>
        <v>388</v>
      </c>
      <c r="N46" s="30"/>
      <c r="O46" s="31"/>
      <c r="P46" s="32" t="s">
        <v>76</v>
      </c>
      <c r="Q46" s="32"/>
      <c r="R46" s="32"/>
      <c r="S46" s="35">
        <f>M46/N45</f>
        <v>0.286135693215339</v>
      </c>
      <c r="T46" s="36"/>
      <c r="U46" s="37"/>
    </row>
    <row r="47" ht="15" customHeight="1" spans="1:21">
      <c r="A47" s="18" t="s">
        <v>78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28"/>
      <c r="M47" s="29"/>
      <c r="N47" s="30"/>
      <c r="O47" s="31"/>
      <c r="P47" s="32" t="s">
        <v>76</v>
      </c>
      <c r="Q47" s="32"/>
      <c r="R47" s="32"/>
      <c r="S47" s="35">
        <f>M47/N45</f>
        <v>0</v>
      </c>
      <c r="T47" s="36"/>
      <c r="U47" s="37"/>
    </row>
    <row r="48" ht="15" customHeight="1" spans="1:21">
      <c r="A48" s="18" t="s">
        <v>80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28"/>
      <c r="M48" s="29">
        <f>O20+O44</f>
        <v>968</v>
      </c>
      <c r="N48" s="30"/>
      <c r="O48" s="31"/>
      <c r="P48" s="32" t="s">
        <v>76</v>
      </c>
      <c r="Q48" s="32"/>
      <c r="R48" s="32"/>
      <c r="S48" s="35">
        <f>(O20+O44)/N45</f>
        <v>0.713864306784661</v>
      </c>
      <c r="T48" s="36"/>
      <c r="U48" s="37"/>
    </row>
    <row r="49" spans="2:25">
      <c r="B49" s="20"/>
      <c r="C49" s="20"/>
      <c r="D49" s="20"/>
      <c r="E49" s="21"/>
      <c r="F49" s="20"/>
      <c r="G49" s="20"/>
      <c r="H49" s="20"/>
      <c r="I49" s="20"/>
      <c r="J49" s="20"/>
      <c r="K49" s="20"/>
      <c r="L49" s="21"/>
      <c r="M49" s="20"/>
      <c r="N49" s="20"/>
      <c r="O49" s="20"/>
      <c r="P49" s="20"/>
      <c r="Q49" s="20"/>
      <c r="R49" s="20"/>
      <c r="S49" s="20"/>
      <c r="T49" s="20"/>
      <c r="U49" s="20"/>
      <c r="W49" s="2"/>
      <c r="X49" s="2"/>
      <c r="Y49" s="2"/>
    </row>
    <row r="50" spans="23:25">
      <c r="W50" s="2"/>
      <c r="X50" s="2"/>
      <c r="Y50" s="2"/>
    </row>
    <row r="51" spans="23:25">
      <c r="W51" s="2"/>
      <c r="X51" s="2"/>
      <c r="Y51" s="2"/>
    </row>
    <row r="52" spans="23:25">
      <c r="W52" s="2"/>
      <c r="X52" s="2"/>
      <c r="Y52" s="2"/>
    </row>
    <row r="53" spans="23:25">
      <c r="W53" s="2"/>
      <c r="X53" s="2"/>
      <c r="Y53" s="2"/>
    </row>
    <row r="54" spans="23:25">
      <c r="W54" s="2"/>
      <c r="X54" s="2"/>
      <c r="Y54" s="2"/>
    </row>
    <row r="55" spans="23:25">
      <c r="W55" s="2"/>
      <c r="X55" s="2"/>
      <c r="Y55" s="2"/>
    </row>
    <row r="56" spans="23:25">
      <c r="W56" s="2"/>
      <c r="X56" s="2"/>
      <c r="Y56" s="2"/>
    </row>
    <row r="57" spans="23:25">
      <c r="W57" s="2"/>
      <c r="X57" s="2"/>
      <c r="Y57" s="2"/>
    </row>
    <row r="58" spans="23:25">
      <c r="W58" s="2"/>
      <c r="X58" s="2"/>
      <c r="Y58" s="2"/>
    </row>
    <row r="59" spans="23:25">
      <c r="W59" s="2"/>
      <c r="X59" s="2"/>
      <c r="Y59" s="2"/>
    </row>
    <row r="60" spans="23:25">
      <c r="W60" s="2"/>
      <c r="X60" s="2"/>
      <c r="Y60" s="2"/>
    </row>
    <row r="61" spans="23:25">
      <c r="W61" s="2"/>
      <c r="X61" s="2"/>
      <c r="Y61" s="2"/>
    </row>
    <row r="62" spans="23:25">
      <c r="W62" s="2"/>
      <c r="X62" s="2"/>
      <c r="Y62" s="2"/>
    </row>
    <row r="63" spans="23:25">
      <c r="W63" s="2"/>
      <c r="X63" s="2"/>
      <c r="Y63" s="2"/>
    </row>
    <row r="64" spans="23:25">
      <c r="W64" s="2"/>
      <c r="X64" s="2"/>
      <c r="Y64" s="2"/>
    </row>
    <row r="65" spans="23:25">
      <c r="W65" s="2"/>
      <c r="X65" s="2"/>
      <c r="Y65" s="2"/>
    </row>
    <row r="66" spans="23:25">
      <c r="W66" s="2"/>
      <c r="X66" s="2"/>
      <c r="Y66" s="2"/>
    </row>
    <row r="67" spans="23:25">
      <c r="W67" s="2"/>
      <c r="X67" s="2"/>
      <c r="Y67" s="2"/>
    </row>
    <row r="68" spans="23:25">
      <c r="W68" s="2"/>
      <c r="X68" s="2"/>
      <c r="Y68" s="2"/>
    </row>
    <row r="69" spans="23:25">
      <c r="W69" s="2"/>
      <c r="X69" s="2"/>
      <c r="Y69" s="2"/>
    </row>
    <row r="70" spans="23:25">
      <c r="W70" s="2"/>
      <c r="X70" s="2"/>
      <c r="Y70" s="2"/>
    </row>
    <row r="71" spans="23:25">
      <c r="W71" s="2"/>
      <c r="X71" s="2"/>
      <c r="Y71" s="2"/>
    </row>
    <row r="72" spans="23:25">
      <c r="W72" s="2"/>
      <c r="X72" s="2"/>
      <c r="Y72" s="2"/>
    </row>
    <row r="73" spans="23:25">
      <c r="W73" s="2"/>
      <c r="X73" s="2"/>
      <c r="Y73" s="2"/>
    </row>
    <row r="74" spans="23:25">
      <c r="W74" s="2"/>
      <c r="X74" s="2"/>
      <c r="Y74" s="2"/>
    </row>
    <row r="75" spans="23:25">
      <c r="W75" s="2"/>
      <c r="X75" s="2"/>
      <c r="Y75" s="2"/>
    </row>
    <row r="76" spans="23:25">
      <c r="W76" s="2"/>
      <c r="X76" s="2"/>
      <c r="Y76" s="2"/>
    </row>
    <row r="77" spans="23:25">
      <c r="W77" s="2"/>
      <c r="X77" s="2"/>
      <c r="Y77" s="2"/>
    </row>
    <row r="78" spans="23:25">
      <c r="W78" s="2"/>
      <c r="X78" s="2"/>
      <c r="Y78" s="2"/>
    </row>
    <row r="79" spans="23:25">
      <c r="W79" s="2"/>
      <c r="X79" s="2"/>
      <c r="Y79" s="2"/>
    </row>
    <row r="80" spans="23:25">
      <c r="W80" s="2"/>
      <c r="X80" s="2"/>
      <c r="Y80" s="2"/>
    </row>
    <row r="81" spans="23:25">
      <c r="W81" s="2"/>
      <c r="X81" s="2"/>
      <c r="Y81" s="2"/>
    </row>
    <row r="82" spans="23:25">
      <c r="W82" s="2"/>
      <c r="X82" s="2"/>
      <c r="Y82" s="2"/>
    </row>
    <row r="83" spans="23:25">
      <c r="W83" s="2"/>
      <c r="X83" s="2"/>
      <c r="Y83" s="2"/>
    </row>
    <row r="84" spans="23:25">
      <c r="W84" s="2"/>
      <c r="X84" s="2"/>
      <c r="Y84" s="2"/>
    </row>
  </sheetData>
  <mergeCells count="81">
    <mergeCell ref="A1:U1"/>
    <mergeCell ref="P4:Q4"/>
    <mergeCell ref="R4:S4"/>
    <mergeCell ref="T4:U4"/>
    <mergeCell ref="F7:K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D17:L17"/>
    <mergeCell ref="B20:L20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B44:L44"/>
    <mergeCell ref="A45:L45"/>
    <mergeCell ref="N45:O45"/>
    <mergeCell ref="A46:L46"/>
    <mergeCell ref="M46:O46"/>
    <mergeCell ref="S46:U46"/>
    <mergeCell ref="A47:L47"/>
    <mergeCell ref="M47:O47"/>
    <mergeCell ref="S47:U47"/>
    <mergeCell ref="A48:L48"/>
    <mergeCell ref="M48:O48"/>
    <mergeCell ref="S48:U48"/>
    <mergeCell ref="A2:A6"/>
    <mergeCell ref="A7:A20"/>
    <mergeCell ref="A21:A44"/>
    <mergeCell ref="B2:B6"/>
    <mergeCell ref="B7:B17"/>
    <mergeCell ref="B18:B19"/>
    <mergeCell ref="B21:B25"/>
    <mergeCell ref="B26:B31"/>
    <mergeCell ref="B32:B35"/>
    <mergeCell ref="B36:B43"/>
    <mergeCell ref="C2:C6"/>
    <mergeCell ref="C7:C17"/>
    <mergeCell ref="C18:C19"/>
    <mergeCell ref="C21:C25"/>
    <mergeCell ref="C26:C31"/>
    <mergeCell ref="C32:C35"/>
    <mergeCell ref="C36:C43"/>
    <mergeCell ref="D2:D6"/>
    <mergeCell ref="E2:E6"/>
    <mergeCell ref="L2:L6"/>
    <mergeCell ref="M2:M6"/>
    <mergeCell ref="M18:M19"/>
    <mergeCell ref="N5:N6"/>
    <mergeCell ref="N18:N19"/>
    <mergeCell ref="O5:O6"/>
    <mergeCell ref="F2:K6"/>
    <mergeCell ref="N2:O4"/>
    <mergeCell ref="P2:U3"/>
    <mergeCell ref="D18:L19"/>
    <mergeCell ref="O18:U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高中生源</vt:lpstr>
      <vt:lpstr>中职生源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0043</dc:creator>
  <cp:lastModifiedBy>夕影承光</cp:lastModifiedBy>
  <dcterms:created xsi:type="dcterms:W3CDTF">2019-05-23T00:42:00Z</dcterms:created>
  <cp:lastPrinted>2021-06-15T03:09:00Z</cp:lastPrinted>
  <dcterms:modified xsi:type="dcterms:W3CDTF">2022-05-17T06:21:11Z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135C764277754CCCBBB037219AC848D0</vt:lpwstr>
  </property>
</Properties>
</file>